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2549463\My Local Data\ResearchFellow\2. Projects\1. Whole of pop health\2B. Cause-specific mortality\Submission\IJE\After revisions\Final after acceptance\"/>
    </mc:Choice>
  </mc:AlternateContent>
  <bookViews>
    <workbookView xWindow="0" yWindow="0" windowWidth="25245" windowHeight="9870"/>
  </bookViews>
  <sheets>
    <sheet name="Women" sheetId="1" r:id="rId1"/>
  </sheet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0" i="1" l="1"/>
  <c r="G27" i="1" l="1"/>
  <c r="G28" i="1"/>
  <c r="G29" i="1"/>
  <c r="G30" i="1"/>
  <c r="G31" i="1"/>
  <c r="G32" i="1"/>
  <c r="G33" i="1"/>
  <c r="G34" i="1"/>
  <c r="G35" i="1"/>
  <c r="G36" i="1"/>
  <c r="G26" i="1"/>
  <c r="G11" i="1"/>
  <c r="G12" i="1"/>
  <c r="G13" i="1"/>
  <c r="G14" i="1"/>
  <c r="G15" i="1"/>
  <c r="G16" i="1"/>
  <c r="G17" i="1"/>
  <c r="G18" i="1"/>
  <c r="G19" i="1"/>
  <c r="G20" i="1"/>
</calcChain>
</file>

<file path=xl/sharedStrings.xml><?xml version="1.0" encoding="utf-8"?>
<sst xmlns="http://schemas.openxmlformats.org/spreadsheetml/2006/main" count="122" uniqueCount="116">
  <si>
    <t>Crude numbers</t>
  </si>
  <si>
    <t>Rate difference</t>
  </si>
  <si>
    <t>Number of excess deaths</t>
  </si>
  <si>
    <t>Rate ratio</t>
  </si>
  <si>
    <t xml:space="preserve">Relative index of inequality </t>
  </si>
  <si>
    <t>High education</t>
  </si>
  <si>
    <t>Intermediate education</t>
  </si>
  <si>
    <t>Low 
education</t>
  </si>
  <si>
    <t xml:space="preserve">Deaths </t>
  </si>
  <si>
    <t xml:space="preserve">All causes </t>
  </si>
  <si>
    <t xml:space="preserve">Age group 45-64 </t>
  </si>
  <si>
    <t xml:space="preserve">1. Breast cancer </t>
  </si>
  <si>
    <t>1.36 (1.12-1.64)</t>
  </si>
  <si>
    <t>1.49 (1.16-1.91)</t>
  </si>
  <si>
    <t xml:space="preserve">2. Cancer of trachea, bronchus and lung </t>
  </si>
  <si>
    <t>5.69 (4.05-7.98)</t>
  </si>
  <si>
    <t xml:space="preserve">3. Colorectal cancer </t>
  </si>
  <si>
    <t>1.65 (1.24-2.20)</t>
  </si>
  <si>
    <t>1.83 (1.28-2.64)</t>
  </si>
  <si>
    <t xml:space="preserve">4. Ischaemic heart disease </t>
  </si>
  <si>
    <t>5.83 (3.74-9.08)</t>
  </si>
  <si>
    <t xml:space="preserve">5. Chronic lower respiratory disease </t>
  </si>
  <si>
    <t xml:space="preserve">6. Suicide </t>
  </si>
  <si>
    <t>2.28 (1.49-3.48)</t>
  </si>
  <si>
    <t>7. Ovarian cancer</t>
  </si>
  <si>
    <t>1.01 (0.74-1.38)</t>
  </si>
  <si>
    <t>1.07 (0.68-1.67)</t>
  </si>
  <si>
    <t xml:space="preserve">8. Cerebrovascular disease </t>
  </si>
  <si>
    <t>3.00 (2.05-4.38)</t>
  </si>
  <si>
    <t>5.82 (3.48-9.75)</t>
  </si>
  <si>
    <t xml:space="preserve">9. Cancer of the pancreas </t>
  </si>
  <si>
    <t>1.64 (1.14-2.36)</t>
  </si>
  <si>
    <t>2.01 (1.24-3.26)</t>
  </si>
  <si>
    <t xml:space="preserve">10. Cirrhosis and other diseases of the liver </t>
  </si>
  <si>
    <t>4.78 (2.86-7.99)</t>
  </si>
  <si>
    <t xml:space="preserve">Age group 65-84 </t>
  </si>
  <si>
    <t xml:space="preserve">1. Ischaemic heart disease </t>
  </si>
  <si>
    <t>2.41 (1.96-2.97)</t>
  </si>
  <si>
    <t xml:space="preserve">2. Dementia and Alzheimer’s disease </t>
  </si>
  <si>
    <t>2.13 (1.69-2.68)</t>
  </si>
  <si>
    <t>3.11 (2.37-4.08)</t>
  </si>
  <si>
    <t xml:space="preserve">3. Chronic lower respiratory disease </t>
  </si>
  <si>
    <t>3.66 (2.84-4.72)</t>
  </si>
  <si>
    <t xml:space="preserve">4. Cancer of trachea, bronchus and lung </t>
  </si>
  <si>
    <t>2.10 (1.68-2.62)</t>
  </si>
  <si>
    <t xml:space="preserve">5. Cerebrovascular disease </t>
  </si>
  <si>
    <t>2.02 (1.60-2.54)</t>
  </si>
  <si>
    <t>2.35 (1.82-3.04)</t>
  </si>
  <si>
    <t xml:space="preserve">6. Breast cancer </t>
  </si>
  <si>
    <t>1.17 (0.96-1.41)</t>
  </si>
  <si>
    <t>1.28 (1.02-1.61)</t>
  </si>
  <si>
    <t xml:space="preserve">7. Colorectal cancer </t>
  </si>
  <si>
    <t>1.29 (1.04-1.61)</t>
  </si>
  <si>
    <t>8. Lymphoma and leukaemias</t>
  </si>
  <si>
    <t>1.22 (0.96-1.54)</t>
  </si>
  <si>
    <t>1.17 (0.89-1.55)</t>
  </si>
  <si>
    <t xml:space="preserve">9. Diabetes </t>
  </si>
  <si>
    <t>2.26 (1.63-3.14)</t>
  </si>
  <si>
    <t xml:space="preserve">10. Cancer of the pancreas </t>
  </si>
  <si>
    <t>1.19 (0.93-1.53)</t>
  </si>
  <si>
    <t>1.39 (1.03-1.88)</t>
  </si>
  <si>
    <t>All causes</t>
  </si>
  <si>
    <t>2.13 (1.91-2.38)</t>
  </si>
  <si>
    <t>3.52 (2.68-4.61)</t>
  </si>
  <si>
    <t>2.73 (1.60-4.64)</t>
  </si>
  <si>
    <t>2.44 (2.21-2.68)</t>
  </si>
  <si>
    <t>3.46 (3.04-3.94)</t>
  </si>
  <si>
    <t>3.07 (2.45-3.85)</t>
  </si>
  <si>
    <t>5.01 (3.87-6.48)</t>
  </si>
  <si>
    <t>1.85 (1.52-2.25)</t>
  </si>
  <si>
    <t>1.48 (1.14-1.92)</t>
  </si>
  <si>
    <t>4.08 (2.77-6.01)</t>
  </si>
  <si>
    <t>1.69 (1.56-1.83)</t>
  </si>
  <si>
    <t>Crude mortality rate</t>
  </si>
  <si>
    <t>Age-adjusted mortality rate 
(per 100,000 people)</t>
  </si>
  <si>
    <t>Total sample  
(per 100,000py)</t>
  </si>
  <si>
    <t>Total population 
 (per 100,000 people)</t>
  </si>
  <si>
    <t>671,789 (25%)</t>
  </si>
  <si>
    <t>1,211,635 (45%)</t>
  </si>
  <si>
    <t>824,955 (30%)</t>
  </si>
  <si>
    <t>185,930 (12%)</t>
  </si>
  <si>
    <t>465,778 (31%)</t>
  </si>
  <si>
    <t>856,466 (57%)</t>
  </si>
  <si>
    <t xml:space="preserve">Person-years </t>
  </si>
  <si>
    <t>15.0 (8.06-28.0)</t>
  </si>
  <si>
    <t>10.76 (6.46-17.9)</t>
  </si>
  <si>
    <t>36.6 (20.1-66.9)</t>
  </si>
  <si>
    <t>8.70 (4.73-16.0)</t>
  </si>
  <si>
    <t>Expected number of deaths in population</t>
  </si>
  <si>
    <t>Sample, n (%)</t>
  </si>
  <si>
    <t>High 
education</t>
  </si>
  <si>
    <t>Low vs high 
education</t>
  </si>
  <si>
    <t>Table 2. Number of deaths, mortality rates, and absolute and relative inequality estimates based on education for leading causes of death, among Australian women aged 45-84 years by age group, 2016-17</t>
  </si>
  <si>
    <t>5.65 (2.87-8.44)</t>
  </si>
  <si>
    <t>0.08 (-2.56-2.72)</t>
  </si>
  <si>
    <t>3.97 (1.22-6.73)</t>
  </si>
  <si>
    <t>8.99 (3.59-14.4)</t>
  </si>
  <si>
    <t>29.7 (23.8-35.6)</t>
  </si>
  <si>
    <t>6.61 (3.05-10.2)</t>
  </si>
  <si>
    <t>20.2 (15.8-24.6)</t>
  </si>
  <si>
    <t>22.6 (18.5-26.7)</t>
  </si>
  <si>
    <t>11.1 (7.62-14.5)</t>
  </si>
  <si>
    <t>11.2 (7.98-14.4)</t>
  </si>
  <si>
    <t>227 (202-252)</t>
  </si>
  <si>
    <t>100 (81.9-118)</t>
  </si>
  <si>
    <t>80.4 (60.1-101)</t>
  </si>
  <si>
    <t>112 (96.4-127)</t>
  </si>
  <si>
    <t>65.1 (48.0-82.3)</t>
  </si>
  <si>
    <t>65.8 (48.3-83.3)</t>
  </si>
  <si>
    <t>11.8 (-2.08-25.6)</t>
  </si>
  <si>
    <t>18.2 (4.01-32.4)</t>
  </si>
  <si>
    <t>10.8 (-1.41-23.1)</t>
  </si>
  <si>
    <t>39.2 (26.7-51.7)</t>
  </si>
  <si>
    <t>8.41 (-2.68-19.5)</t>
  </si>
  <si>
    <t>781.1 (669-893)</t>
  </si>
  <si>
    <t xml:space="preserve">Notes: 
1. Sample mortality rates are estimated using the analysis file. Population mortality rates are estimated using complete Death Registrations, using deaths occurring in 2016, and the estimated resident population on 30 June 2016.  If sample rates are lower than the population rate, more deaths than population have been underestimated. If sample rates are higher than the rate in the population, population numbers are underestimated relative to number of deaths. 
2. Sample rates for ages x to x+n more precisely refer to ages x+0.5 to x+n+0.5; this is because of data linkage. The effect of this on the reported rate ratios is negligible. 
3. Education specific mortality rates, rate differences and excess deaths are estimated by applying relative rates to the population mortality rate. Number of excess deaths have been estimated using the estimated resident population on 30 June 2016. 
4. Relative rates and the relative index of inequality are estimated with the analysis file. 
5. Symptoms signs ill defined conditions is often used as a temporary code for deaths undergoing coronial investigation. 
6. n.p. indicates that the number is &lt;10 and has been suppressed. 
7. Expected number of deaths is estimated using the crude mortality rate in the population times the estimated resident population within each age- and sex-group on 30 June 2016. 
8. Results are not presented for women aged 25-44 years due to concerns about the internal validity of the data for this group. They are are available in Supplementary file 3 Table S3.6 but should be interpreted with caution.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</si>
</sst>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sz val="11"/>
      <color theme="1"/>
      <name val="Calibri"/>
      <family val="2"/>
      <scheme val="minor"/>
    </font>
    <font>
      <b/>
      <sz val="11"/>
      <color theme="1"/>
      <name val="Calibri"/>
      <family val="2"/>
      <scheme val="minor"/>
    </font>
    <font>
      <sz val="10"/>
      <name val="Arial"/>
      <family val="2"/>
    </font>
  </fonts>
  <fills count="2">
    <fill>
      <patternFill patternType="none"/>
    </fill>
    <fill>
      <patternFill patternType="gray125"/>
    </fill>
  </fills>
  <borders count="3">
    <border>
      <left/>
      <right/>
      <top/>
      <bottom/>
      <diagonal/>
    </border>
    <border>
      <left/>
      <right/>
      <top style="thin">
        <color indexed="64"/>
      </top>
      <bottom/>
      <diagonal/>
    </border>
    <border>
      <left/>
      <right/>
      <top/>
      <bottom style="thin">
        <color indexed="64"/>
      </bottom>
      <diagonal/>
    </border>
  </borders>
  <cellStyleXfs count="1">
    <xf numFmtId="0" fontId="0" fillId="0" borderId="0"/>
  </cellStyleXfs>
  <cellXfs count="48">
    <xf numFmtId="0" fontId="0" fillId="0" borderId="0" xfId="0"/>
    <xf numFmtId="0" fontId="1" fillId="0" borderId="0" xfId="0" applyFont="1"/>
    <xf numFmtId="164" fontId="0" fillId="0" borderId="0" xfId="0" applyNumberFormat="1"/>
    <xf numFmtId="1" fontId="0" fillId="0" borderId="0" xfId="0" applyNumberFormat="1"/>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right" vertical="center"/>
    </xf>
    <xf numFmtId="0" fontId="1" fillId="0" borderId="2" xfId="0" applyFont="1" applyBorder="1" applyAlignment="1">
      <alignment horizontal="center" vertical="center" wrapText="1"/>
    </xf>
    <xf numFmtId="164" fontId="1" fillId="0" borderId="2" xfId="0" applyNumberFormat="1" applyFont="1" applyBorder="1" applyAlignment="1">
      <alignment horizontal="center" vertical="center" wrapText="1"/>
    </xf>
    <xf numFmtId="0" fontId="0" fillId="0" borderId="0" xfId="0" applyBorder="1" applyAlignment="1">
      <alignment horizontal="left"/>
    </xf>
    <xf numFmtId="164" fontId="0" fillId="0" borderId="0" xfId="0" applyNumberFormat="1" applyBorder="1" applyAlignment="1">
      <alignment horizontal="left"/>
    </xf>
    <xf numFmtId="1" fontId="0" fillId="0" borderId="0" xfId="0" applyNumberFormat="1" applyBorder="1" applyAlignment="1">
      <alignment horizontal="left"/>
    </xf>
    <xf numFmtId="0" fontId="0" fillId="0" borderId="0" xfId="0" applyFont="1"/>
    <xf numFmtId="3" fontId="0" fillId="0" borderId="0" xfId="0" applyNumberFormat="1" applyBorder="1" applyAlignment="1">
      <alignment horizontal="left"/>
    </xf>
    <xf numFmtId="0" fontId="0" fillId="0" borderId="0" xfId="0" applyAlignment="1">
      <alignment horizontal="left" indent="1"/>
    </xf>
    <xf numFmtId="1" fontId="0" fillId="0" borderId="0" xfId="0" applyNumberFormat="1" applyAlignment="1">
      <alignment horizontal="left"/>
    </xf>
    <xf numFmtId="0" fontId="0" fillId="0" borderId="0" xfId="0" applyAlignment="1">
      <alignment horizontal="left"/>
    </xf>
    <xf numFmtId="0" fontId="0" fillId="0" borderId="0" xfId="0" applyBorder="1" applyAlignment="1">
      <alignment horizontal="left" indent="1"/>
    </xf>
    <xf numFmtId="0" fontId="0" fillId="0" borderId="2" xfId="0" applyFill="1" applyBorder="1" applyAlignment="1">
      <alignment horizontal="left" indent="1"/>
    </xf>
    <xf numFmtId="0" fontId="0" fillId="0" borderId="0" xfId="0" applyFill="1" applyBorder="1" applyAlignment="1">
      <alignment horizontal="left" indent="2"/>
    </xf>
    <xf numFmtId="3" fontId="0" fillId="0" borderId="0" xfId="0" applyNumberFormat="1"/>
    <xf numFmtId="2" fontId="0" fillId="0" borderId="0" xfId="0" applyNumberFormat="1"/>
    <xf numFmtId="0" fontId="0" fillId="0" borderId="0" xfId="0" applyNumberFormat="1" applyFill="1" applyAlignment="1">
      <alignment horizontal="left"/>
    </xf>
    <xf numFmtId="3" fontId="0" fillId="0" borderId="0" xfId="0" applyNumberFormat="1" applyFill="1" applyBorder="1" applyAlignment="1">
      <alignment horizontal="left"/>
    </xf>
    <xf numFmtId="3" fontId="0" fillId="0" borderId="0" xfId="0" applyNumberFormat="1" applyFill="1" applyAlignment="1">
      <alignment horizontal="left"/>
    </xf>
    <xf numFmtId="0" fontId="0" fillId="0" borderId="0" xfId="0" applyNumberFormat="1" applyFill="1" applyBorder="1" applyAlignment="1">
      <alignment horizontal="left"/>
    </xf>
    <xf numFmtId="0" fontId="0" fillId="0" borderId="2" xfId="0" applyNumberFormat="1" applyFill="1" applyBorder="1" applyAlignment="1">
      <alignment horizontal="left"/>
    </xf>
    <xf numFmtId="1" fontId="0" fillId="0" borderId="0" xfId="0" applyNumberFormat="1" applyFill="1" applyBorder="1" applyAlignment="1">
      <alignment horizontal="left"/>
    </xf>
    <xf numFmtId="164" fontId="0" fillId="0" borderId="0" xfId="0" applyNumberFormat="1" applyFill="1" applyAlignment="1">
      <alignment horizontal="left"/>
    </xf>
    <xf numFmtId="2" fontId="0" fillId="0" borderId="0" xfId="0" applyNumberFormat="1" applyFill="1" applyAlignment="1">
      <alignment horizontal="left"/>
    </xf>
    <xf numFmtId="1" fontId="0" fillId="0" borderId="0" xfId="0" applyNumberFormat="1" applyFill="1" applyAlignment="1">
      <alignment horizontal="left"/>
    </xf>
    <xf numFmtId="0" fontId="0" fillId="0" borderId="0" xfId="0" applyFill="1"/>
    <xf numFmtId="0" fontId="0" fillId="0" borderId="0" xfId="0" applyFill="1" applyAlignment="1">
      <alignment horizontal="left"/>
    </xf>
    <xf numFmtId="0" fontId="0" fillId="0" borderId="0" xfId="0" applyNumberFormat="1" applyFont="1" applyAlignment="1">
      <alignment horizontal="left"/>
    </xf>
    <xf numFmtId="164" fontId="0" fillId="0" borderId="0" xfId="0" applyNumberFormat="1" applyFont="1" applyAlignment="1">
      <alignment horizontal="left"/>
    </xf>
    <xf numFmtId="1" fontId="0" fillId="0" borderId="0" xfId="0" applyNumberFormat="1" applyFont="1" applyAlignment="1">
      <alignment horizontal="left"/>
    </xf>
    <xf numFmtId="0" fontId="1" fillId="0" borderId="2" xfId="0" applyFont="1" applyBorder="1" applyAlignment="1">
      <alignment horizontal="center" vertical="center" wrapText="1"/>
    </xf>
    <xf numFmtId="164" fontId="2" fillId="0" borderId="0" xfId="0" applyNumberFormat="1" applyFont="1" applyAlignment="1">
      <alignment horizontal="left"/>
    </xf>
    <xf numFmtId="1" fontId="2" fillId="0" borderId="0" xfId="0" applyNumberFormat="1" applyFont="1" applyAlignment="1">
      <alignment horizontal="left"/>
    </xf>
    <xf numFmtId="0" fontId="2" fillId="0" borderId="0" xfId="0" applyFont="1"/>
    <xf numFmtId="0" fontId="1" fillId="0" borderId="1" xfId="0" applyFont="1" applyBorder="1" applyAlignment="1">
      <alignment horizontal="center" vertical="center"/>
    </xf>
    <xf numFmtId="1" fontId="1" fillId="0" borderId="1" xfId="0" applyNumberFormat="1" applyFont="1" applyBorder="1" applyAlignment="1">
      <alignment horizontal="center" vertical="center" wrapText="1"/>
    </xf>
    <xf numFmtId="1" fontId="1" fillId="0" borderId="2"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0" fillId="0" borderId="1" xfId="0" applyFill="1" applyBorder="1" applyAlignment="1">
      <alignment horizontal="left" vertical="top" wrapText="1"/>
    </xf>
    <xf numFmtId="16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4"/>
  <sheetViews>
    <sheetView tabSelected="1" zoomScale="85" zoomScaleNormal="85" workbookViewId="0">
      <selection activeCell="Q34" sqref="Q34"/>
    </sheetView>
  </sheetViews>
  <sheetFormatPr defaultRowHeight="15" x14ac:dyDescent="0.25"/>
  <cols>
    <col min="1" max="1" width="42.85546875" customWidth="1"/>
    <col min="2" max="4" width="14.5703125" customWidth="1"/>
    <col min="5" max="5" width="18.42578125" style="2" customWidth="1"/>
    <col min="6" max="6" width="18.42578125" customWidth="1"/>
    <col min="7" max="7" width="15" customWidth="1"/>
    <col min="8" max="8" width="11.42578125" style="2" customWidth="1"/>
    <col min="9" max="9" width="12.28515625" style="2" customWidth="1"/>
    <col min="10" max="10" width="11.42578125" style="2" customWidth="1"/>
    <col min="11" max="11" width="20.7109375" customWidth="1"/>
    <col min="12" max="12" width="15.7109375" style="3" customWidth="1"/>
    <col min="13" max="13" width="16.28515625" customWidth="1"/>
    <col min="14" max="14" width="16.140625" customWidth="1"/>
    <col min="15" max="15" width="9.140625" style="21"/>
  </cols>
  <sheetData>
    <row r="1" spans="1:14" x14ac:dyDescent="0.25">
      <c r="A1" s="1" t="s">
        <v>92</v>
      </c>
    </row>
    <row r="3" spans="1:14" ht="30.75" customHeight="1" x14ac:dyDescent="0.25">
      <c r="A3" s="4"/>
      <c r="B3" s="40" t="s">
        <v>0</v>
      </c>
      <c r="C3" s="40"/>
      <c r="D3" s="40"/>
      <c r="E3" s="40" t="s">
        <v>73</v>
      </c>
      <c r="F3" s="40"/>
      <c r="G3" s="43" t="s">
        <v>88</v>
      </c>
      <c r="H3" s="46" t="s">
        <v>74</v>
      </c>
      <c r="I3" s="47"/>
      <c r="J3" s="47"/>
      <c r="K3" s="5" t="s">
        <v>1</v>
      </c>
      <c r="L3" s="41" t="s">
        <v>2</v>
      </c>
      <c r="M3" s="5" t="s">
        <v>3</v>
      </c>
      <c r="N3" s="43" t="s">
        <v>4</v>
      </c>
    </row>
    <row r="4" spans="1:14" ht="42" customHeight="1" x14ac:dyDescent="0.25">
      <c r="A4" s="6"/>
      <c r="B4" s="7" t="s">
        <v>90</v>
      </c>
      <c r="C4" s="7" t="s">
        <v>6</v>
      </c>
      <c r="D4" s="7" t="s">
        <v>7</v>
      </c>
      <c r="E4" s="8" t="s">
        <v>75</v>
      </c>
      <c r="F4" s="8" t="s">
        <v>76</v>
      </c>
      <c r="G4" s="44"/>
      <c r="H4" s="8" t="s">
        <v>5</v>
      </c>
      <c r="I4" s="8" t="s">
        <v>6</v>
      </c>
      <c r="J4" s="8" t="s">
        <v>7</v>
      </c>
      <c r="K4" s="36" t="s">
        <v>91</v>
      </c>
      <c r="L4" s="42"/>
      <c r="M4" s="36" t="s">
        <v>91</v>
      </c>
      <c r="N4" s="44"/>
    </row>
    <row r="5" spans="1:14" x14ac:dyDescent="0.25">
      <c r="B5" s="9"/>
      <c r="C5" s="9"/>
      <c r="D5" s="9"/>
      <c r="E5" s="10"/>
      <c r="F5" s="10"/>
      <c r="G5" s="10"/>
      <c r="H5" s="10"/>
      <c r="I5" s="10"/>
      <c r="J5" s="10"/>
      <c r="K5" s="9"/>
      <c r="L5" s="11"/>
      <c r="M5" s="16"/>
      <c r="N5" s="16"/>
    </row>
    <row r="6" spans="1:14" x14ac:dyDescent="0.25">
      <c r="A6" s="1" t="s">
        <v>10</v>
      </c>
      <c r="B6" s="9"/>
      <c r="C6" s="9"/>
      <c r="D6" s="9"/>
      <c r="E6" s="10"/>
      <c r="F6" s="10"/>
      <c r="G6" s="10"/>
      <c r="H6" s="10"/>
      <c r="I6" s="10"/>
      <c r="J6" s="10"/>
      <c r="K6" s="9"/>
      <c r="L6" s="11"/>
      <c r="M6" s="16"/>
      <c r="N6" s="16"/>
    </row>
    <row r="7" spans="1:14" x14ac:dyDescent="0.25">
      <c r="A7" s="12" t="s">
        <v>89</v>
      </c>
      <c r="B7" s="23" t="s">
        <v>77</v>
      </c>
      <c r="C7" s="23" t="s">
        <v>78</v>
      </c>
      <c r="D7" s="23" t="s">
        <v>79</v>
      </c>
      <c r="E7" s="10"/>
      <c r="F7" s="10"/>
      <c r="G7" s="10"/>
      <c r="H7" s="10"/>
      <c r="I7" s="10"/>
      <c r="J7" s="10"/>
      <c r="K7" s="9"/>
      <c r="L7" s="11"/>
      <c r="M7" s="16"/>
      <c r="N7" s="16"/>
    </row>
    <row r="8" spans="1:14" x14ac:dyDescent="0.25">
      <c r="A8" s="12" t="s">
        <v>83</v>
      </c>
      <c r="B8" s="24">
        <v>702081</v>
      </c>
      <c r="C8" s="24">
        <v>1265756</v>
      </c>
      <c r="D8" s="24">
        <v>860976</v>
      </c>
      <c r="E8" s="10"/>
      <c r="F8" s="10"/>
      <c r="G8" s="11"/>
      <c r="H8" s="10"/>
      <c r="I8" s="10"/>
      <c r="J8" s="10"/>
      <c r="K8" s="9"/>
      <c r="L8" s="11"/>
      <c r="M8" s="16"/>
      <c r="N8" s="16"/>
    </row>
    <row r="9" spans="1:14" x14ac:dyDescent="0.25">
      <c r="A9" s="12" t="s">
        <v>8</v>
      </c>
      <c r="B9" s="13"/>
      <c r="C9" s="13"/>
      <c r="D9" s="13"/>
      <c r="E9" s="10"/>
      <c r="F9" s="10"/>
      <c r="G9" s="11"/>
      <c r="H9" s="9"/>
      <c r="I9" s="9"/>
      <c r="J9" s="9"/>
      <c r="K9" s="9"/>
      <c r="L9" s="11"/>
      <c r="M9" s="16"/>
      <c r="N9" s="32"/>
    </row>
    <row r="10" spans="1:14" x14ac:dyDescent="0.25">
      <c r="A10" s="14" t="s">
        <v>11</v>
      </c>
      <c r="B10" s="22">
        <v>168</v>
      </c>
      <c r="C10" s="22">
        <v>382</v>
      </c>
      <c r="D10" s="22">
        <v>309</v>
      </c>
      <c r="E10" s="28">
        <v>30.37</v>
      </c>
      <c r="F10" s="28">
        <v>30.413444519042969</v>
      </c>
      <c r="G10" s="30">
        <f>(F10/100000)*3028266</f>
        <v>920.99999979904169</v>
      </c>
      <c r="H10" s="34">
        <v>25.04</v>
      </c>
      <c r="I10" s="34">
        <v>31.03</v>
      </c>
      <c r="J10" s="34">
        <v>34.03</v>
      </c>
      <c r="K10" s="39" t="s">
        <v>96</v>
      </c>
      <c r="L10" s="35">
        <v>162.61000000000001</v>
      </c>
      <c r="M10" s="31" t="s">
        <v>12</v>
      </c>
      <c r="N10" s="31" t="s">
        <v>13</v>
      </c>
    </row>
    <row r="11" spans="1:14" x14ac:dyDescent="0.25">
      <c r="A11" s="14" t="s">
        <v>14</v>
      </c>
      <c r="B11" s="22">
        <v>72</v>
      </c>
      <c r="C11" s="22">
        <v>245</v>
      </c>
      <c r="D11" s="22">
        <v>377</v>
      </c>
      <c r="E11" s="28">
        <v>24.53</v>
      </c>
      <c r="F11" s="28">
        <v>25.162914276123047</v>
      </c>
      <c r="G11" s="30">
        <f t="shared" ref="G11:G20" si="0">(F11/100000)*3028266</f>
        <v>761.9999776329804</v>
      </c>
      <c r="H11" s="34">
        <v>11.81</v>
      </c>
      <c r="I11" s="34">
        <v>21.57</v>
      </c>
      <c r="J11" s="34">
        <v>41.5</v>
      </c>
      <c r="K11" s="39" t="s">
        <v>97</v>
      </c>
      <c r="L11" s="35">
        <v>404.46</v>
      </c>
      <c r="M11" s="31" t="s">
        <v>63</v>
      </c>
      <c r="N11" s="31" t="s">
        <v>15</v>
      </c>
    </row>
    <row r="12" spans="1:14" x14ac:dyDescent="0.25">
      <c r="A12" s="14" t="s">
        <v>16</v>
      </c>
      <c r="B12" s="22">
        <v>68</v>
      </c>
      <c r="C12" s="22">
        <v>188</v>
      </c>
      <c r="D12" s="22">
        <v>160</v>
      </c>
      <c r="E12" s="28">
        <v>14.71</v>
      </c>
      <c r="F12" s="28">
        <v>14.331633567810059</v>
      </c>
      <c r="G12" s="30">
        <f t="shared" si="0"/>
        <v>433.99998657857901</v>
      </c>
      <c r="H12" s="34">
        <v>10.119999999999999</v>
      </c>
      <c r="I12" s="34">
        <v>15.13</v>
      </c>
      <c r="J12" s="34">
        <v>16.73</v>
      </c>
      <c r="K12" s="39" t="s">
        <v>98</v>
      </c>
      <c r="L12" s="35">
        <v>127.64</v>
      </c>
      <c r="M12" s="31" t="s">
        <v>17</v>
      </c>
      <c r="N12" s="31" t="s">
        <v>18</v>
      </c>
    </row>
    <row r="13" spans="1:14" x14ac:dyDescent="0.25">
      <c r="A13" s="14" t="s">
        <v>19</v>
      </c>
      <c r="B13" s="22">
        <v>24</v>
      </c>
      <c r="C13" s="22">
        <v>110</v>
      </c>
      <c r="D13" s="22">
        <v>204</v>
      </c>
      <c r="E13" s="28">
        <v>11.95</v>
      </c>
      <c r="F13" s="28">
        <v>13.043767929077148</v>
      </c>
      <c r="G13" s="30">
        <f t="shared" si="0"/>
        <v>394.99998931514739</v>
      </c>
      <c r="H13" s="33">
        <v>4.18</v>
      </c>
      <c r="I13" s="33">
        <v>10.32</v>
      </c>
      <c r="J13" s="34">
        <v>24.38</v>
      </c>
      <c r="K13" s="39" t="s">
        <v>99</v>
      </c>
      <c r="L13" s="35">
        <v>268.32</v>
      </c>
      <c r="M13" s="31" t="s">
        <v>20</v>
      </c>
      <c r="N13" s="31" t="s">
        <v>85</v>
      </c>
    </row>
    <row r="14" spans="1:14" x14ac:dyDescent="0.25">
      <c r="A14" s="14" t="s">
        <v>21</v>
      </c>
      <c r="B14" s="22">
        <v>11</v>
      </c>
      <c r="C14" s="22">
        <v>85</v>
      </c>
      <c r="D14" s="22">
        <v>252</v>
      </c>
      <c r="E14" s="28">
        <v>12.3</v>
      </c>
      <c r="F14" s="28">
        <v>10.666170120239258</v>
      </c>
      <c r="G14" s="30">
        <f t="shared" si="0"/>
        <v>323.00000325336458</v>
      </c>
      <c r="H14" s="33">
        <v>1.61</v>
      </c>
      <c r="I14" s="33">
        <v>6.52</v>
      </c>
      <c r="J14" s="34">
        <v>24.19</v>
      </c>
      <c r="K14" s="39" t="s">
        <v>100</v>
      </c>
      <c r="L14" s="35">
        <v>274.2</v>
      </c>
      <c r="M14" s="31" t="s">
        <v>84</v>
      </c>
      <c r="N14" s="31" t="s">
        <v>86</v>
      </c>
    </row>
    <row r="15" spans="1:14" x14ac:dyDescent="0.25">
      <c r="A15" s="14" t="s">
        <v>22</v>
      </c>
      <c r="B15" s="22">
        <v>32</v>
      </c>
      <c r="C15" s="22">
        <v>108</v>
      </c>
      <c r="D15" s="22">
        <v>85</v>
      </c>
      <c r="E15" s="29">
        <v>7.95</v>
      </c>
      <c r="F15" s="29">
        <v>7.826261043548584</v>
      </c>
      <c r="G15" s="30">
        <f t="shared" si="0"/>
        <v>237.00000225302696</v>
      </c>
      <c r="H15" s="33">
        <v>4.42</v>
      </c>
      <c r="I15" s="33">
        <v>8.25</v>
      </c>
      <c r="J15" s="34">
        <v>10.08</v>
      </c>
      <c r="K15" s="39" t="s">
        <v>93</v>
      </c>
      <c r="L15" s="35">
        <v>103</v>
      </c>
      <c r="M15" s="31" t="s">
        <v>23</v>
      </c>
      <c r="N15" s="31" t="s">
        <v>64</v>
      </c>
    </row>
    <row r="16" spans="1:14" x14ac:dyDescent="0.25">
      <c r="A16" s="14" t="s">
        <v>24</v>
      </c>
      <c r="B16" s="22">
        <v>66</v>
      </c>
      <c r="C16" s="22">
        <v>101</v>
      </c>
      <c r="D16" s="22">
        <v>97</v>
      </c>
      <c r="E16" s="29">
        <v>9.33</v>
      </c>
      <c r="F16" s="29">
        <v>7.7602167129516602</v>
      </c>
      <c r="G16" s="30">
        <f t="shared" si="0"/>
        <v>235.00000424463272</v>
      </c>
      <c r="H16" s="33">
        <v>8.3699999999999992</v>
      </c>
      <c r="I16" s="33">
        <v>6.92</v>
      </c>
      <c r="J16" s="33">
        <v>8.4499999999999993</v>
      </c>
      <c r="K16" s="39" t="s">
        <v>94</v>
      </c>
      <c r="L16" s="35">
        <v>-18.510000000000002</v>
      </c>
      <c r="M16" s="31" t="s">
        <v>25</v>
      </c>
      <c r="N16" s="31" t="s">
        <v>26</v>
      </c>
    </row>
    <row r="17" spans="1:14" x14ac:dyDescent="0.25">
      <c r="A17" s="14" t="s">
        <v>27</v>
      </c>
      <c r="B17" s="22">
        <v>34</v>
      </c>
      <c r="C17" s="22">
        <v>77</v>
      </c>
      <c r="D17" s="22">
        <v>134</v>
      </c>
      <c r="E17" s="29">
        <v>8.66</v>
      </c>
      <c r="F17" s="29">
        <v>9.5103931427001953</v>
      </c>
      <c r="G17" s="30">
        <f t="shared" si="0"/>
        <v>288.0000020067215</v>
      </c>
      <c r="H17" s="33">
        <v>5.54</v>
      </c>
      <c r="I17" s="33">
        <v>6.88</v>
      </c>
      <c r="J17" s="34">
        <v>16.600000000000001</v>
      </c>
      <c r="K17" s="39" t="s">
        <v>101</v>
      </c>
      <c r="L17" s="35">
        <v>120.21</v>
      </c>
      <c r="M17" s="31" t="s">
        <v>28</v>
      </c>
      <c r="N17" s="31" t="s">
        <v>29</v>
      </c>
    </row>
    <row r="18" spans="1:14" x14ac:dyDescent="0.25">
      <c r="A18" s="14" t="s">
        <v>30</v>
      </c>
      <c r="B18" s="22">
        <v>43</v>
      </c>
      <c r="C18" s="22">
        <v>99</v>
      </c>
      <c r="D18" s="22">
        <v>103</v>
      </c>
      <c r="E18" s="29">
        <v>8.66</v>
      </c>
      <c r="F18" s="29">
        <v>8.0243940353393555</v>
      </c>
      <c r="G18" s="30">
        <f t="shared" si="0"/>
        <v>242.99999627820966</v>
      </c>
      <c r="H18" s="33">
        <v>6.16</v>
      </c>
      <c r="I18" s="33">
        <v>7.64</v>
      </c>
      <c r="J18" s="33">
        <v>10.130000000000001</v>
      </c>
      <c r="K18" s="39" t="s">
        <v>95</v>
      </c>
      <c r="L18" s="35">
        <v>56.39</v>
      </c>
      <c r="M18" s="31" t="s">
        <v>31</v>
      </c>
      <c r="N18" s="31" t="s">
        <v>32</v>
      </c>
    </row>
    <row r="19" spans="1:14" x14ac:dyDescent="0.25">
      <c r="A19" s="14" t="s">
        <v>33</v>
      </c>
      <c r="B19" s="22">
        <v>18</v>
      </c>
      <c r="C19" s="22">
        <v>70</v>
      </c>
      <c r="D19" s="22">
        <v>112</v>
      </c>
      <c r="E19" s="29">
        <v>7.07</v>
      </c>
      <c r="F19" s="29">
        <v>7.826261043548584</v>
      </c>
      <c r="G19" s="30">
        <f t="shared" si="0"/>
        <v>237.00000225302696</v>
      </c>
      <c r="H19" s="33">
        <v>2.96</v>
      </c>
      <c r="I19" s="33">
        <v>6.27</v>
      </c>
      <c r="J19" s="34">
        <v>14.14</v>
      </c>
      <c r="K19" s="39" t="s">
        <v>102</v>
      </c>
      <c r="L19" s="35">
        <v>147.44</v>
      </c>
      <c r="M19" s="31" t="s">
        <v>34</v>
      </c>
      <c r="N19" s="31" t="s">
        <v>87</v>
      </c>
    </row>
    <row r="20" spans="1:14" x14ac:dyDescent="0.25">
      <c r="A20" s="14" t="s">
        <v>9</v>
      </c>
      <c r="B20" s="22">
        <v>995</v>
      </c>
      <c r="C20" s="22">
        <v>2804</v>
      </c>
      <c r="D20" s="22">
        <v>3519</v>
      </c>
      <c r="E20" s="30">
        <v>258.7</v>
      </c>
      <c r="F20" s="30">
        <v>261.7669677734375</v>
      </c>
      <c r="G20" s="30">
        <f t="shared" si="0"/>
        <v>7927.0000843139651</v>
      </c>
      <c r="H20" s="34">
        <v>158.44</v>
      </c>
      <c r="I20" s="34">
        <v>235.61</v>
      </c>
      <c r="J20" s="35">
        <v>385.83</v>
      </c>
      <c r="K20" s="39" t="s">
        <v>103</v>
      </c>
      <c r="L20" s="35">
        <v>3128.89</v>
      </c>
      <c r="M20" s="31" t="s">
        <v>65</v>
      </c>
      <c r="N20" s="31" t="s">
        <v>66</v>
      </c>
    </row>
    <row r="21" spans="1:14" x14ac:dyDescent="0.25">
      <c r="B21" s="9"/>
      <c r="C21" s="9"/>
      <c r="D21" s="9"/>
      <c r="E21" s="10"/>
      <c r="F21" s="10"/>
      <c r="G21" s="15"/>
      <c r="H21" s="10"/>
      <c r="I21" s="10"/>
      <c r="J21" s="10"/>
      <c r="K21" s="9"/>
      <c r="L21" s="11"/>
      <c r="M21" s="16"/>
      <c r="N21" s="32"/>
    </row>
    <row r="22" spans="1:14" x14ac:dyDescent="0.25">
      <c r="A22" s="1" t="s">
        <v>35</v>
      </c>
      <c r="B22" s="9"/>
      <c r="C22" s="9"/>
      <c r="D22" s="9"/>
      <c r="E22" s="10"/>
      <c r="F22" s="10"/>
      <c r="G22" s="15"/>
      <c r="H22" s="10"/>
      <c r="I22" s="10"/>
      <c r="J22" s="10"/>
      <c r="K22" s="9"/>
      <c r="L22" s="11"/>
      <c r="M22" s="16"/>
      <c r="N22" s="16"/>
    </row>
    <row r="23" spans="1:14" x14ac:dyDescent="0.25">
      <c r="A23" s="12" t="s">
        <v>89</v>
      </c>
      <c r="B23" s="27" t="s">
        <v>80</v>
      </c>
      <c r="C23" s="27" t="s">
        <v>81</v>
      </c>
      <c r="D23" s="27" t="s">
        <v>82</v>
      </c>
      <c r="E23" s="10"/>
      <c r="F23" s="10"/>
      <c r="G23" s="15"/>
      <c r="H23" s="10"/>
      <c r="I23" s="10"/>
      <c r="J23" s="10"/>
      <c r="L23" s="11"/>
      <c r="M23" s="16"/>
      <c r="N23" s="16"/>
    </row>
    <row r="24" spans="1:14" x14ac:dyDescent="0.25">
      <c r="A24" s="12" t="s">
        <v>83</v>
      </c>
      <c r="B24" s="24">
        <v>193558</v>
      </c>
      <c r="C24" s="24">
        <v>483988</v>
      </c>
      <c r="D24" s="24">
        <v>886110</v>
      </c>
      <c r="E24" s="10"/>
      <c r="F24" s="10"/>
      <c r="G24" s="15"/>
      <c r="H24" s="10"/>
      <c r="I24" s="10"/>
      <c r="J24" s="10"/>
      <c r="L24" s="11"/>
      <c r="M24" s="16"/>
      <c r="N24" s="16"/>
    </row>
    <row r="25" spans="1:14" x14ac:dyDescent="0.25">
      <c r="A25" s="12" t="s">
        <v>8</v>
      </c>
      <c r="B25" s="13"/>
      <c r="C25" s="13"/>
      <c r="D25" s="13"/>
      <c r="E25" s="10"/>
      <c r="F25" s="10"/>
      <c r="G25" s="15"/>
      <c r="H25" s="10"/>
      <c r="I25" s="10"/>
      <c r="J25" s="10"/>
      <c r="L25" s="11"/>
      <c r="M25" s="16"/>
      <c r="N25" s="32"/>
    </row>
    <row r="26" spans="1:14" x14ac:dyDescent="0.25">
      <c r="A26" s="14" t="s">
        <v>36</v>
      </c>
      <c r="B26" s="22">
        <v>106</v>
      </c>
      <c r="C26" s="22">
        <v>486</v>
      </c>
      <c r="D26" s="22">
        <v>1695</v>
      </c>
      <c r="E26" s="30">
        <v>146.26</v>
      </c>
      <c r="F26" s="30">
        <v>139.78289794921875</v>
      </c>
      <c r="G26" s="30">
        <f>(F26/100000)*1653278</f>
        <v>2310.9998995568849</v>
      </c>
      <c r="H26" s="37">
        <v>70.98</v>
      </c>
      <c r="I26" s="38">
        <v>113.09</v>
      </c>
      <c r="J26" s="38">
        <v>171.19</v>
      </c>
      <c r="K26" s="39" t="s">
        <v>104</v>
      </c>
      <c r="L26" s="38">
        <v>1137.52</v>
      </c>
      <c r="M26" s="31" t="s">
        <v>37</v>
      </c>
      <c r="N26" s="31" t="s">
        <v>67</v>
      </c>
    </row>
    <row r="27" spans="1:14" x14ac:dyDescent="0.25">
      <c r="A27" s="14" t="s">
        <v>38</v>
      </c>
      <c r="B27" s="22">
        <v>96</v>
      </c>
      <c r="C27" s="22">
        <v>397</v>
      </c>
      <c r="D27" s="22">
        <v>1538</v>
      </c>
      <c r="E27" s="30">
        <v>129.88999999999999</v>
      </c>
      <c r="F27" s="30">
        <v>122.78636932373047</v>
      </c>
      <c r="G27" s="30">
        <f t="shared" ref="G27:G36" si="1">(F27/100000)*1653278</f>
        <v>2030.0000310279845</v>
      </c>
      <c r="H27" s="37">
        <v>71.180000000000007</v>
      </c>
      <c r="I27" s="37">
        <v>92.98</v>
      </c>
      <c r="J27" s="38">
        <v>151.58000000000001</v>
      </c>
      <c r="K27" s="39" t="s">
        <v>105</v>
      </c>
      <c r="L27" s="38">
        <v>853.26</v>
      </c>
      <c r="M27" s="31" t="s">
        <v>39</v>
      </c>
      <c r="N27" s="31" t="s">
        <v>40</v>
      </c>
    </row>
    <row r="28" spans="1:14" x14ac:dyDescent="0.25">
      <c r="A28" s="14" t="s">
        <v>41</v>
      </c>
      <c r="B28" s="22">
        <v>69</v>
      </c>
      <c r="C28" s="22">
        <v>386</v>
      </c>
      <c r="D28" s="22">
        <v>1526</v>
      </c>
      <c r="E28" s="30">
        <v>126.69</v>
      </c>
      <c r="F28" s="30">
        <v>117.64506530761719</v>
      </c>
      <c r="G28" s="30">
        <f t="shared" si="1"/>
        <v>1944.9999828164671</v>
      </c>
      <c r="H28" s="37">
        <v>42.07</v>
      </c>
      <c r="I28" s="37">
        <v>84.89</v>
      </c>
      <c r="J28" s="38">
        <v>153.97999999999999</v>
      </c>
      <c r="K28" s="39" t="s">
        <v>106</v>
      </c>
      <c r="L28" s="38">
        <v>1249.46</v>
      </c>
      <c r="M28" s="31" t="s">
        <v>42</v>
      </c>
      <c r="N28" s="31" t="s">
        <v>68</v>
      </c>
    </row>
    <row r="29" spans="1:14" x14ac:dyDescent="0.25">
      <c r="A29" s="14" t="s">
        <v>43</v>
      </c>
      <c r="B29" s="22">
        <v>131</v>
      </c>
      <c r="C29" s="22">
        <v>495</v>
      </c>
      <c r="D29" s="22">
        <v>1275</v>
      </c>
      <c r="E29" s="30">
        <v>121.57</v>
      </c>
      <c r="F29" s="30">
        <v>123.51219940185547</v>
      </c>
      <c r="G29" s="30">
        <f t="shared" si="1"/>
        <v>2042.0000200270078</v>
      </c>
      <c r="H29" s="37">
        <v>76.64</v>
      </c>
      <c r="I29" s="38">
        <v>111.17</v>
      </c>
      <c r="J29" s="38">
        <v>141.78</v>
      </c>
      <c r="K29" s="39" t="s">
        <v>107</v>
      </c>
      <c r="L29" s="38">
        <v>774.95</v>
      </c>
      <c r="M29" s="31" t="s">
        <v>69</v>
      </c>
      <c r="N29" s="31" t="s">
        <v>44</v>
      </c>
    </row>
    <row r="30" spans="1:14" x14ac:dyDescent="0.25">
      <c r="A30" s="14" t="s">
        <v>45</v>
      </c>
      <c r="B30" s="22">
        <v>92</v>
      </c>
      <c r="C30" s="22">
        <v>409</v>
      </c>
      <c r="D30" s="22">
        <v>1292</v>
      </c>
      <c r="E30" s="30">
        <v>114.67</v>
      </c>
      <c r="F30" s="30">
        <v>111.35453033447266</v>
      </c>
      <c r="G30" s="30">
        <f t="shared" si="1"/>
        <v>1840.9999520231629</v>
      </c>
      <c r="H30" s="37">
        <v>64.650000000000006</v>
      </c>
      <c r="I30" s="37">
        <v>97.43</v>
      </c>
      <c r="J30" s="38">
        <v>130.41999999999999</v>
      </c>
      <c r="K30" s="39" t="s">
        <v>108</v>
      </c>
      <c r="L30" s="38">
        <v>772.23</v>
      </c>
      <c r="M30" s="31" t="s">
        <v>46</v>
      </c>
      <c r="N30" s="31" t="s">
        <v>47</v>
      </c>
    </row>
    <row r="31" spans="1:14" x14ac:dyDescent="0.25">
      <c r="A31" s="14" t="s">
        <v>48</v>
      </c>
      <c r="B31" s="22">
        <v>125</v>
      </c>
      <c r="C31" s="22">
        <v>342</v>
      </c>
      <c r="D31" s="22">
        <v>759</v>
      </c>
      <c r="E31" s="28">
        <v>78.41</v>
      </c>
      <c r="F31" s="28">
        <v>78.268745422363281</v>
      </c>
      <c r="G31" s="30">
        <f t="shared" si="1"/>
        <v>1293.9999489439392</v>
      </c>
      <c r="H31" s="37">
        <v>70.760000000000005</v>
      </c>
      <c r="I31" s="37">
        <v>73.78</v>
      </c>
      <c r="J31" s="37">
        <v>82.54</v>
      </c>
      <c r="K31" s="39" t="s">
        <v>109</v>
      </c>
      <c r="L31" s="38">
        <v>124.1</v>
      </c>
      <c r="M31" s="31" t="s">
        <v>49</v>
      </c>
      <c r="N31" s="31" t="s">
        <v>50</v>
      </c>
    </row>
    <row r="32" spans="1:14" x14ac:dyDescent="0.25">
      <c r="A32" s="14" t="s">
        <v>51</v>
      </c>
      <c r="B32" s="22">
        <v>96</v>
      </c>
      <c r="C32" s="22">
        <v>289</v>
      </c>
      <c r="D32" s="22">
        <v>733</v>
      </c>
      <c r="E32" s="28">
        <v>71.5</v>
      </c>
      <c r="F32" s="28">
        <v>73.792793273925781</v>
      </c>
      <c r="G32" s="30">
        <f t="shared" si="1"/>
        <v>1220.0000167832945</v>
      </c>
      <c r="H32" s="37">
        <v>61.89</v>
      </c>
      <c r="I32" s="37">
        <v>67.56</v>
      </c>
      <c r="J32" s="37">
        <v>80.09</v>
      </c>
      <c r="K32" s="39" t="s">
        <v>110</v>
      </c>
      <c r="L32" s="38">
        <v>196.78</v>
      </c>
      <c r="M32" s="31" t="s">
        <v>52</v>
      </c>
      <c r="N32" s="31" t="s">
        <v>70</v>
      </c>
    </row>
    <row r="33" spans="1:14" x14ac:dyDescent="0.25">
      <c r="A33" s="14" t="s">
        <v>53</v>
      </c>
      <c r="B33" s="22">
        <v>85</v>
      </c>
      <c r="C33" s="22">
        <v>280</v>
      </c>
      <c r="D33" s="22">
        <v>596</v>
      </c>
      <c r="E33" s="28">
        <v>61.46</v>
      </c>
      <c r="F33" s="28">
        <v>59.336662292480469</v>
      </c>
      <c r="G33" s="30">
        <f t="shared" si="1"/>
        <v>980.99998361587529</v>
      </c>
      <c r="H33" s="37">
        <v>50.22</v>
      </c>
      <c r="I33" s="37">
        <v>60.36</v>
      </c>
      <c r="J33" s="37">
        <v>61.05</v>
      </c>
      <c r="K33" s="39" t="s">
        <v>111</v>
      </c>
      <c r="L33" s="38">
        <v>150.72999999999999</v>
      </c>
      <c r="M33" s="31" t="s">
        <v>54</v>
      </c>
      <c r="N33" s="31" t="s">
        <v>55</v>
      </c>
    </row>
    <row r="34" spans="1:14" x14ac:dyDescent="0.25">
      <c r="A34" s="14" t="s">
        <v>56</v>
      </c>
      <c r="B34" s="22">
        <v>44</v>
      </c>
      <c r="C34" s="22">
        <v>144</v>
      </c>
      <c r="D34" s="22">
        <v>641</v>
      </c>
      <c r="E34" s="28">
        <v>53.02</v>
      </c>
      <c r="F34" s="28">
        <v>54.437305450439453</v>
      </c>
      <c r="G34" s="30">
        <f t="shared" si="1"/>
        <v>899.99999480491635</v>
      </c>
      <c r="H34" s="37">
        <v>31.08</v>
      </c>
      <c r="I34" s="37">
        <v>35.68</v>
      </c>
      <c r="J34" s="37">
        <v>70.290000000000006</v>
      </c>
      <c r="K34" s="39" t="s">
        <v>112</v>
      </c>
      <c r="L34" s="38">
        <v>386.15</v>
      </c>
      <c r="M34" s="31" t="s">
        <v>57</v>
      </c>
      <c r="N34" s="31" t="s">
        <v>71</v>
      </c>
    </row>
    <row r="35" spans="1:14" x14ac:dyDescent="0.25">
      <c r="A35" s="17" t="s">
        <v>58</v>
      </c>
      <c r="B35" s="25">
        <v>76</v>
      </c>
      <c r="C35" s="25">
        <v>203</v>
      </c>
      <c r="D35" s="25">
        <v>490</v>
      </c>
      <c r="E35" s="28">
        <v>49.18</v>
      </c>
      <c r="F35" s="28">
        <v>48.207260131835938</v>
      </c>
      <c r="G35" s="30">
        <f t="shared" si="1"/>
        <v>797.00002616241454</v>
      </c>
      <c r="H35" s="37">
        <v>43.46</v>
      </c>
      <c r="I35" s="37">
        <v>43.58</v>
      </c>
      <c r="J35" s="37">
        <v>51.87</v>
      </c>
      <c r="K35" s="39" t="s">
        <v>113</v>
      </c>
      <c r="L35" s="38">
        <v>78.489999999999995</v>
      </c>
      <c r="M35" s="31" t="s">
        <v>59</v>
      </c>
      <c r="N35" s="31" t="s">
        <v>60</v>
      </c>
    </row>
    <row r="36" spans="1:14" x14ac:dyDescent="0.25">
      <c r="A36" s="18" t="s">
        <v>61</v>
      </c>
      <c r="B36" s="26">
        <v>1741</v>
      </c>
      <c r="C36" s="26">
        <v>6217</v>
      </c>
      <c r="D36" s="26">
        <v>18780</v>
      </c>
      <c r="E36" s="30">
        <v>1709.97</v>
      </c>
      <c r="F36" s="30">
        <v>1661.7894287109375</v>
      </c>
      <c r="G36" s="30">
        <f t="shared" si="1"/>
        <v>27473.999031203613</v>
      </c>
      <c r="H36" s="38">
        <v>1134.93</v>
      </c>
      <c r="I36" s="38">
        <v>1431.71</v>
      </c>
      <c r="J36" s="38">
        <v>1916.01</v>
      </c>
      <c r="K36" s="39" t="s">
        <v>114</v>
      </c>
      <c r="L36" s="38">
        <v>8710.3700000000008</v>
      </c>
      <c r="M36" s="31" t="s">
        <v>72</v>
      </c>
      <c r="N36" s="31" t="s">
        <v>62</v>
      </c>
    </row>
    <row r="37" spans="1:14" ht="157.5" customHeight="1" x14ac:dyDescent="0.25">
      <c r="A37" s="45" t="s">
        <v>115</v>
      </c>
      <c r="B37" s="45"/>
      <c r="C37" s="45"/>
      <c r="D37" s="45"/>
      <c r="E37" s="45"/>
      <c r="F37" s="45"/>
      <c r="G37" s="45"/>
      <c r="H37" s="45"/>
      <c r="I37" s="45"/>
      <c r="J37" s="45"/>
      <c r="K37" s="45"/>
      <c r="L37" s="45"/>
      <c r="M37" s="45"/>
      <c r="N37" s="45"/>
    </row>
    <row r="38" spans="1:14" x14ac:dyDescent="0.25">
      <c r="A38" s="19"/>
      <c r="B38" s="20"/>
    </row>
    <row r="39" spans="1:14" x14ac:dyDescent="0.25">
      <c r="A39" s="19"/>
      <c r="B39" s="20"/>
    </row>
    <row r="40" spans="1:14" x14ac:dyDescent="0.25">
      <c r="A40" s="19"/>
      <c r="B40" s="20"/>
    </row>
    <row r="41" spans="1:14" x14ac:dyDescent="0.25">
      <c r="A41" s="19"/>
      <c r="B41" s="20"/>
    </row>
    <row r="43" spans="1:14" x14ac:dyDescent="0.25">
      <c r="A43" s="19"/>
    </row>
    <row r="44" spans="1:14" x14ac:dyDescent="0.25">
      <c r="A44" s="19"/>
      <c r="B44" s="20"/>
    </row>
  </sheetData>
  <mergeCells count="7">
    <mergeCell ref="B3:D3"/>
    <mergeCell ref="L3:L4"/>
    <mergeCell ref="N3:N4"/>
    <mergeCell ref="A37:N37"/>
    <mergeCell ref="E3:F3"/>
    <mergeCell ref="H3:J3"/>
    <mergeCell ref="G3:G4"/>
  </mergeCells>
  <pageMargins left="0.7" right="0.7" top="0.75" bottom="0.75" header="0.3" footer="0.3"/>
  <pageSetup paperSize="9" scale="55" fitToHeight="0"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Women</vt:lpstr>
    </vt:vector>
  </TitlesOfParts>
  <Company>The Australian National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Welsh</dc:creator>
  <cp:lastModifiedBy>Jennifer Welsh</cp:lastModifiedBy>
  <cp:lastPrinted>2020-09-21T08:56:46Z</cp:lastPrinted>
  <dcterms:created xsi:type="dcterms:W3CDTF">2020-05-09T07:35:02Z</dcterms:created>
  <dcterms:modified xsi:type="dcterms:W3CDTF">2021-04-16T04:59:00Z</dcterms:modified>
</cp:coreProperties>
</file>