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6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7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_HijazKamalHasnan_Supporting Material\"/>
    </mc:Choice>
  </mc:AlternateContent>
  <xr:revisionPtr revIDLastSave="0" documentId="13_ncr:1_{053276A7-AFEA-410A-BDB1-C9CDDBCF62F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48_Morphy_z and NER data" sheetId="20" r:id="rId1"/>
    <sheet name="Desc. Stats." sheetId="14" r:id="rId2"/>
    <sheet name="Hist_148_NER" sheetId="26" r:id="rId3"/>
    <sheet name="Hist_148A_NER" sheetId="8" r:id="rId4"/>
    <sheet name="Hist_148B_NER" sheetId="12" r:id="rId5"/>
    <sheet name="Hist_148_300voxels" sheetId="27" r:id="rId6"/>
    <sheet name="Hist_148_400voxels" sheetId="28" r:id="rId7"/>
    <sheet name="NER and Morphy Histrogram" sheetId="19" r:id="rId8"/>
  </sheets>
  <definedNames>
    <definedName name="_xlnm._FilterDatabase" localSheetId="0" hidden="1">'148_Morphy_z and NER data'!$Y$1:$Z$1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6" i="20" l="1"/>
  <c r="K35" i="20"/>
  <c r="K34" i="20"/>
  <c r="K33" i="20"/>
  <c r="N36" i="20"/>
  <c r="N35" i="20"/>
  <c r="N34" i="20"/>
  <c r="N33" i="20"/>
  <c r="F3" i="20"/>
  <c r="L36" i="20" s="1"/>
  <c r="F4" i="20"/>
  <c r="F5" i="20"/>
  <c r="F6" i="20"/>
  <c r="F7" i="20"/>
  <c r="F8" i="20"/>
  <c r="F9" i="20"/>
  <c r="F10" i="20"/>
  <c r="F11" i="20"/>
  <c r="F12" i="20"/>
  <c r="L35" i="20" s="1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2" i="20"/>
  <c r="L34" i="20" s="1"/>
  <c r="L33" i="20" l="1"/>
  <c r="M33" i="20"/>
  <c r="Q36" i="20" l="1"/>
  <c r="P36" i="20"/>
  <c r="O36" i="20"/>
  <c r="Q35" i="20"/>
  <c r="P35" i="20"/>
  <c r="O35" i="20"/>
  <c r="Q34" i="20"/>
  <c r="P34" i="20"/>
  <c r="O34" i="20"/>
  <c r="Q33" i="20"/>
  <c r="P33" i="20"/>
  <c r="O33" i="20"/>
  <c r="D36" i="19" l="1"/>
  <c r="C36" i="19"/>
  <c r="B36" i="19"/>
  <c r="E36" i="19" s="1"/>
  <c r="E30" i="19"/>
  <c r="E10" i="19"/>
  <c r="E14" i="19" l="1"/>
  <c r="E19" i="19"/>
  <c r="E2" i="19"/>
  <c r="E6" i="19"/>
  <c r="E24" i="19"/>
  <c r="E8" i="19"/>
  <c r="E12" i="19"/>
  <c r="E16" i="19"/>
  <c r="E22" i="19"/>
  <c r="E27" i="19"/>
  <c r="E32" i="19"/>
  <c r="E35" i="19"/>
  <c r="E3" i="19"/>
  <c r="E7" i="19"/>
  <c r="E11" i="19"/>
  <c r="E15" i="19"/>
  <c r="E20" i="19"/>
  <c r="E26" i="19"/>
  <c r="E31" i="19"/>
  <c r="E4" i="19"/>
  <c r="E5" i="19"/>
  <c r="E9" i="19"/>
  <c r="E13" i="19"/>
  <c r="E18" i="19"/>
  <c r="E23" i="19"/>
  <c r="E28" i="19"/>
  <c r="E34" i="19"/>
  <c r="E17" i="19"/>
  <c r="E21" i="19"/>
  <c r="E25" i="19"/>
  <c r="E29" i="19"/>
  <c r="E33" i="19"/>
  <c r="M35" i="20" l="1"/>
  <c r="M34" i="20"/>
  <c r="M36" i="20"/>
</calcChain>
</file>

<file path=xl/sharedStrings.xml><?xml version="1.0" encoding="utf-8"?>
<sst xmlns="http://schemas.openxmlformats.org/spreadsheetml/2006/main" count="101" uniqueCount="50">
  <si>
    <t>k</t>
  </si>
  <si>
    <t>Pore</t>
  </si>
  <si>
    <t>Inter</t>
  </si>
  <si>
    <t>Grain</t>
  </si>
  <si>
    <t>mD</t>
  </si>
  <si>
    <t>Average</t>
  </si>
  <si>
    <t>Standard Deviation</t>
  </si>
  <si>
    <t>Bin</t>
  </si>
  <si>
    <t>More</t>
  </si>
  <si>
    <t>Frequency</t>
  </si>
  <si>
    <t>Cumulative %</t>
  </si>
  <si>
    <t>Sum</t>
  </si>
  <si>
    <t>NER_148A_24thJune2019</t>
  </si>
  <si>
    <t>NER_148B_24thJune2019</t>
  </si>
  <si>
    <t>NER_all</t>
  </si>
  <si>
    <t>Column1</t>
  </si>
  <si>
    <t>Mean</t>
  </si>
  <si>
    <t>Standard Error</t>
  </si>
  <si>
    <t>Median</t>
  </si>
  <si>
    <t>Mode</t>
  </si>
  <si>
    <t>Sample Variance</t>
  </si>
  <si>
    <t>Kurtosis</t>
  </si>
  <si>
    <t>Skewness</t>
  </si>
  <si>
    <t>Range</t>
  </si>
  <si>
    <t>Minimum</t>
  </si>
  <si>
    <t>Maximum</t>
  </si>
  <si>
    <t>Count</t>
  </si>
  <si>
    <t>MORPHY_300</t>
  </si>
  <si>
    <t>NER_148A</t>
  </si>
  <si>
    <t>NER_148B</t>
  </si>
  <si>
    <t>NER_148</t>
  </si>
  <si>
    <t>MORPHY_400</t>
  </si>
  <si>
    <t>148_NER</t>
  </si>
  <si>
    <t>MiniPlug_300voxels</t>
  </si>
  <si>
    <t>MiniPlug_400voxels</t>
  </si>
  <si>
    <t>Helium Porosity</t>
  </si>
  <si>
    <t xml:space="preserve">Klinkenberg Horizontal Permeability </t>
  </si>
  <si>
    <t>Air Horizontal Permeability</t>
  </si>
  <si>
    <t>Porosity</t>
  </si>
  <si>
    <t>Permeability</t>
  </si>
  <si>
    <t>Routine Core Analysis</t>
  </si>
  <si>
    <t>400 voxels3</t>
  </si>
  <si>
    <t>Max.</t>
  </si>
  <si>
    <t>St.Dev</t>
  </si>
  <si>
    <t>Min.</t>
  </si>
  <si>
    <t>k_300voxel</t>
  </si>
  <si>
    <t>k_400voxel</t>
  </si>
  <si>
    <t>Voxel_size</t>
  </si>
  <si>
    <t>Porosity_300voxels</t>
  </si>
  <si>
    <t>Porosity_400voxels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</si>
</sst>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00"/>
    <numFmt numFmtId="167" formatCode="0.0%"/>
    <numFmt numFmtId="168" formatCode="0.000%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1">
    <xf numFmtId="0" fontId="0" fillId="0" borderId="0" xfId="0"/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Fill="1" applyBorder="1" applyAlignment="1"/>
    <xf numFmtId="10" fontId="0" fillId="0" borderId="0" xfId="0" applyNumberFormat="1" applyFill="1" applyBorder="1" applyAlignment="1"/>
    <xf numFmtId="0" fontId="18" fillId="0" borderId="0" xfId="0" applyFont="1" applyFill="1" applyBorder="1" applyAlignment="1">
      <alignment horizontal="centerContinuous"/>
    </xf>
    <xf numFmtId="0" fontId="16" fillId="0" borderId="0" xfId="0" applyFont="1"/>
    <xf numFmtId="167" fontId="0" fillId="0" borderId="0" xfId="0" applyNumberFormat="1"/>
    <xf numFmtId="168" fontId="0" fillId="0" borderId="0" xfId="0" applyNumberFormat="1"/>
    <xf numFmtId="164" fontId="0" fillId="0" borderId="0" xfId="0" applyNumberFormat="1" applyFill="1"/>
    <xf numFmtId="0" fontId="0" fillId="0" borderId="0" xfId="0" applyFill="1"/>
    <xf numFmtId="164" fontId="0" fillId="0" borderId="10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164" fontId="16" fillId="0" borderId="10" xfId="0" applyNumberFormat="1" applyFont="1" applyFill="1" applyBorder="1" applyAlignment="1">
      <alignment horizontal="center"/>
    </xf>
    <xf numFmtId="0" fontId="0" fillId="0" borderId="10" xfId="0" applyBorder="1"/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9" fontId="0" fillId="0" borderId="0" xfId="0" applyNumberFormat="1" applyFill="1"/>
    <xf numFmtId="165" fontId="0" fillId="0" borderId="0" xfId="0" applyNumberFormat="1" applyFill="1"/>
    <xf numFmtId="2" fontId="0" fillId="0" borderId="0" xfId="0" applyNumberFormat="1" applyFill="1"/>
    <xf numFmtId="9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/>
    <xf numFmtId="0" fontId="16" fillId="0" borderId="10" xfId="0" applyFont="1" applyFill="1" applyBorder="1" applyAlignment="1"/>
    <xf numFmtId="1" fontId="0" fillId="0" borderId="10" xfId="0" applyNumberFormat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9" fontId="16" fillId="0" borderId="0" xfId="0" applyNumberFormat="1" applyFont="1"/>
    <xf numFmtId="167" fontId="16" fillId="0" borderId="0" xfId="0" applyNumberFormat="1" applyFont="1"/>
    <xf numFmtId="0" fontId="0" fillId="0" borderId="0" xfId="0" applyBorder="1"/>
    <xf numFmtId="0" fontId="0" fillId="0" borderId="0" xfId="0" applyFill="1" applyBorder="1"/>
    <xf numFmtId="164" fontId="0" fillId="0" borderId="0" xfId="0" applyNumberFormat="1" applyFill="1" applyBorder="1"/>
    <xf numFmtId="166" fontId="0" fillId="0" borderId="0" xfId="0" applyNumberFormat="1" applyFill="1" applyBorder="1"/>
    <xf numFmtId="0" fontId="18" fillId="0" borderId="11" xfId="0" applyFont="1" applyFill="1" applyBorder="1" applyAlignment="1">
      <alignment horizontal="centerContinuous"/>
    </xf>
    <xf numFmtId="10" fontId="0" fillId="0" borderId="10" xfId="0" applyNumberFormat="1" applyBorder="1"/>
    <xf numFmtId="0" fontId="20" fillId="0" borderId="10" xfId="0" applyFont="1" applyFill="1" applyBorder="1" applyAlignment="1">
      <alignment horizontal="center"/>
    </xf>
    <xf numFmtId="0" fontId="0" fillId="0" borderId="10" xfId="0" applyNumberFormat="1" applyFill="1" applyBorder="1" applyAlignment="1"/>
    <xf numFmtId="10" fontId="0" fillId="0" borderId="10" xfId="0" applyNumberFormat="1" applyFill="1" applyBorder="1" applyAlignment="1"/>
    <xf numFmtId="0" fontId="0" fillId="0" borderId="10" xfId="0" applyNumberFormat="1" applyFill="1" applyBorder="1" applyAlignment="1">
      <alignment horizontal="center"/>
    </xf>
    <xf numFmtId="10" fontId="0" fillId="0" borderId="10" xfId="0" applyNumberFormat="1" applyFill="1" applyBorder="1" applyAlignment="1">
      <alignment horizontal="center"/>
    </xf>
    <xf numFmtId="0" fontId="20" fillId="0" borderId="10" xfId="0" applyFont="1" applyFill="1" applyBorder="1" applyAlignment="1"/>
    <xf numFmtId="0" fontId="0" fillId="0" borderId="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148_z_subset300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148_ss1_z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'148_Morphy_z and NER data'!$C$2:$C$21</c:f>
              <c:numCache>
                <c:formatCode>0%</c:formatCode>
                <c:ptCount val="20"/>
                <c:pt idx="0">
                  <c:v>0.24520944444444401</c:v>
                </c:pt>
                <c:pt idx="1">
                  <c:v>0.26367062962963</c:v>
                </c:pt>
                <c:pt idx="2">
                  <c:v>0.23853918518518499</c:v>
                </c:pt>
                <c:pt idx="3">
                  <c:v>0.221062592592593</c:v>
                </c:pt>
                <c:pt idx="4">
                  <c:v>0.18669222222222201</c:v>
                </c:pt>
                <c:pt idx="5">
                  <c:v>0.170722333333333</c:v>
                </c:pt>
                <c:pt idx="6">
                  <c:v>0.18159385185185201</c:v>
                </c:pt>
                <c:pt idx="7">
                  <c:v>0.215573925925926</c:v>
                </c:pt>
                <c:pt idx="8">
                  <c:v>0.24284844444444401</c:v>
                </c:pt>
                <c:pt idx="9">
                  <c:v>0.25377262962962999</c:v>
                </c:pt>
                <c:pt idx="10">
                  <c:v>0.25441051851851898</c:v>
                </c:pt>
                <c:pt idx="11">
                  <c:v>0.22949622222222199</c:v>
                </c:pt>
                <c:pt idx="12">
                  <c:v>0.169953703703704</c:v>
                </c:pt>
                <c:pt idx="13">
                  <c:v>0.186802148148148</c:v>
                </c:pt>
                <c:pt idx="14">
                  <c:v>0.22101807407407401</c:v>
                </c:pt>
                <c:pt idx="15">
                  <c:v>0.23688588888888901</c:v>
                </c:pt>
                <c:pt idx="16">
                  <c:v>0.246019925925926</c:v>
                </c:pt>
                <c:pt idx="17">
                  <c:v>0.25125885185185198</c:v>
                </c:pt>
                <c:pt idx="18">
                  <c:v>0.24234792592592599</c:v>
                </c:pt>
                <c:pt idx="19">
                  <c:v>0.216987481481481</c:v>
                </c:pt>
              </c:numCache>
            </c:numRef>
          </c:xVal>
          <c:yVal>
            <c:numRef>
              <c:f>'148_Morphy_z and NER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97-4BDD-A48F-A47E7122A171}"/>
            </c:ext>
          </c:extLst>
        </c:ser>
        <c:ser>
          <c:idx val="1"/>
          <c:order val="1"/>
          <c:tx>
            <c:v>148_ss2_z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'148_Morphy_z and NER data'!$C$22:$C$41</c:f>
              <c:numCache>
                <c:formatCode>0%</c:formatCode>
                <c:ptCount val="20"/>
                <c:pt idx="0">
                  <c:v>0.24620725925925899</c:v>
                </c:pt>
                <c:pt idx="1">
                  <c:v>0.25641700000000001</c:v>
                </c:pt>
                <c:pt idx="2">
                  <c:v>0.243451703703704</c:v>
                </c:pt>
                <c:pt idx="3">
                  <c:v>0.231197222222222</c:v>
                </c:pt>
                <c:pt idx="4">
                  <c:v>0.224149666666667</c:v>
                </c:pt>
                <c:pt idx="5">
                  <c:v>0.23171740740740701</c:v>
                </c:pt>
                <c:pt idx="6">
                  <c:v>0.22682933333333299</c:v>
                </c:pt>
                <c:pt idx="7">
                  <c:v>0.24422781481481501</c:v>
                </c:pt>
                <c:pt idx="8">
                  <c:v>0.27069185185185202</c:v>
                </c:pt>
                <c:pt idx="9">
                  <c:v>0.27234296296296301</c:v>
                </c:pt>
                <c:pt idx="10">
                  <c:v>0.252338037037037</c:v>
                </c:pt>
                <c:pt idx="11">
                  <c:v>0.22518622222222201</c:v>
                </c:pt>
                <c:pt idx="12">
                  <c:v>0.22882218518518499</c:v>
                </c:pt>
                <c:pt idx="13">
                  <c:v>0.25013388888888899</c:v>
                </c:pt>
                <c:pt idx="14">
                  <c:v>0.261492888888889</c:v>
                </c:pt>
                <c:pt idx="15">
                  <c:v>0.27166144444444401</c:v>
                </c:pt>
                <c:pt idx="16">
                  <c:v>0.23466185185185201</c:v>
                </c:pt>
                <c:pt idx="17">
                  <c:v>0.24676644444444401</c:v>
                </c:pt>
                <c:pt idx="18">
                  <c:v>0.23916144444444401</c:v>
                </c:pt>
                <c:pt idx="19">
                  <c:v>0.19975933333333301</c:v>
                </c:pt>
              </c:numCache>
            </c:numRef>
          </c:xVal>
          <c:yVal>
            <c:numRef>
              <c:f>'148_Morphy_z and NER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097-4BDD-A48F-A47E7122A171}"/>
            </c:ext>
          </c:extLst>
        </c:ser>
        <c:ser>
          <c:idx val="2"/>
          <c:order val="2"/>
          <c:tx>
            <c:v>148_ss3_z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'148_Morphy_z and NER data'!$C$42:$C$73</c:f>
              <c:numCache>
                <c:formatCode>0%</c:formatCode>
                <c:ptCount val="32"/>
                <c:pt idx="0">
                  <c:v>0.17905574074074099</c:v>
                </c:pt>
                <c:pt idx="1">
                  <c:v>0.26394200000000001</c:v>
                </c:pt>
                <c:pt idx="2">
                  <c:v>0.24657459259259301</c:v>
                </c:pt>
                <c:pt idx="3">
                  <c:v>0.26323137037036998</c:v>
                </c:pt>
                <c:pt idx="4">
                  <c:v>0.24448729629629601</c:v>
                </c:pt>
                <c:pt idx="5">
                  <c:v>0.25014148148148102</c:v>
                </c:pt>
                <c:pt idx="6">
                  <c:v>0.25738174074074099</c:v>
                </c:pt>
                <c:pt idx="7">
                  <c:v>0.221507481481481</c:v>
                </c:pt>
                <c:pt idx="8">
                  <c:v>0.22407688888888899</c:v>
                </c:pt>
                <c:pt idx="9">
                  <c:v>0.25604696296296298</c:v>
                </c:pt>
                <c:pt idx="10">
                  <c:v>0.25792959259259302</c:v>
                </c:pt>
                <c:pt idx="11">
                  <c:v>0.26400125925925899</c:v>
                </c:pt>
                <c:pt idx="12">
                  <c:v>0.25187162962963</c:v>
                </c:pt>
                <c:pt idx="13">
                  <c:v>0.212891</c:v>
                </c:pt>
                <c:pt idx="14">
                  <c:v>0.19388496296296301</c:v>
                </c:pt>
                <c:pt idx="15">
                  <c:v>0.224321111111111</c:v>
                </c:pt>
                <c:pt idx="16">
                  <c:v>0.26213922222222202</c:v>
                </c:pt>
                <c:pt idx="17">
                  <c:v>0.239577925925926</c:v>
                </c:pt>
                <c:pt idx="18">
                  <c:v>0.17807225925925901</c:v>
                </c:pt>
                <c:pt idx="19">
                  <c:v>0.24812511111111099</c:v>
                </c:pt>
                <c:pt idx="20">
                  <c:v>0.25503344444444398</c:v>
                </c:pt>
                <c:pt idx="21">
                  <c:v>0.25944185185185198</c:v>
                </c:pt>
                <c:pt idx="22">
                  <c:v>0.25991285185185198</c:v>
                </c:pt>
              </c:numCache>
            </c:numRef>
          </c:xVal>
          <c:yVal>
            <c:numRef>
              <c:f>'148_Morphy_z and NER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097-4BDD-A48F-A47E7122A171}"/>
            </c:ext>
          </c:extLst>
        </c:ser>
        <c:ser>
          <c:idx val="3"/>
          <c:order val="3"/>
          <c:tx>
            <c:strRef>
              <c:f>'148_Morphy_z and NER data'!$Q$1</c:f>
              <c:strCache>
                <c:ptCount val="1"/>
                <c:pt idx="0">
                  <c:v>Klinkenberg Horizontal Permeability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'148_Morphy_z and NER data'!$P$2:$P$16</c:f>
              <c:numCache>
                <c:formatCode>0%</c:formatCode>
                <c:ptCount val="15"/>
                <c:pt idx="0">
                  <c:v>0.29499999999999998</c:v>
                </c:pt>
                <c:pt idx="1">
                  <c:v>0.29299999999999998</c:v>
                </c:pt>
                <c:pt idx="2">
                  <c:v>0.29199999999999998</c:v>
                </c:pt>
                <c:pt idx="3">
                  <c:v>0.29199999999999998</c:v>
                </c:pt>
                <c:pt idx="4">
                  <c:v>0.28999999999999998</c:v>
                </c:pt>
                <c:pt idx="5">
                  <c:v>0.27100000000000002</c:v>
                </c:pt>
                <c:pt idx="6">
                  <c:v>0.26800000000000002</c:v>
                </c:pt>
                <c:pt idx="7">
                  <c:v>0.26600000000000001</c:v>
                </c:pt>
                <c:pt idx="8">
                  <c:v>0.26400000000000001</c:v>
                </c:pt>
                <c:pt idx="9">
                  <c:v>0.26300000000000001</c:v>
                </c:pt>
                <c:pt idx="10">
                  <c:v>0.29699999999999999</c:v>
                </c:pt>
                <c:pt idx="11">
                  <c:v>0.29499999999999998</c:v>
                </c:pt>
                <c:pt idx="12">
                  <c:v>0.29299999999999998</c:v>
                </c:pt>
                <c:pt idx="13">
                  <c:v>0.29199999999999998</c:v>
                </c:pt>
                <c:pt idx="14">
                  <c:v>0.29099999999999998</c:v>
                </c:pt>
              </c:numCache>
            </c:numRef>
          </c:xVal>
          <c:yVal>
            <c:numRef>
              <c:f>'148_Morphy_z and NER data'!$Q$2:$Q$16</c:f>
              <c:numCache>
                <c:formatCode>General</c:formatCode>
                <c:ptCount val="15"/>
                <c:pt idx="0">
                  <c:v>462</c:v>
                </c:pt>
                <c:pt idx="1">
                  <c:v>451</c:v>
                </c:pt>
                <c:pt idx="2">
                  <c:v>444</c:v>
                </c:pt>
                <c:pt idx="3">
                  <c:v>436</c:v>
                </c:pt>
                <c:pt idx="4">
                  <c:v>429</c:v>
                </c:pt>
                <c:pt idx="5">
                  <c:v>353</c:v>
                </c:pt>
                <c:pt idx="6">
                  <c:v>349</c:v>
                </c:pt>
                <c:pt idx="7">
                  <c:v>344</c:v>
                </c:pt>
                <c:pt idx="8">
                  <c:v>338</c:v>
                </c:pt>
                <c:pt idx="9">
                  <c:v>332</c:v>
                </c:pt>
                <c:pt idx="10">
                  <c:v>474</c:v>
                </c:pt>
                <c:pt idx="11">
                  <c:v>464</c:v>
                </c:pt>
                <c:pt idx="12">
                  <c:v>455</c:v>
                </c:pt>
                <c:pt idx="13">
                  <c:v>448</c:v>
                </c:pt>
                <c:pt idx="14">
                  <c:v>442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097-4BDD-A48F-A47E7122A171}"/>
            </c:ext>
          </c:extLst>
        </c:ser>
        <c:ser>
          <c:idx val="4"/>
          <c:order val="4"/>
          <c:tx>
            <c:strRef>
              <c:f>'148_Morphy_z and NER data'!$R$1</c:f>
              <c:strCache>
                <c:ptCount val="1"/>
                <c:pt idx="0">
                  <c:v>Air Horizontal Permeability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'148_Morphy_z and NER data'!$P$2:$P$16</c:f>
              <c:numCache>
                <c:formatCode>0%</c:formatCode>
                <c:ptCount val="15"/>
                <c:pt idx="0">
                  <c:v>0.29499999999999998</c:v>
                </c:pt>
                <c:pt idx="1">
                  <c:v>0.29299999999999998</c:v>
                </c:pt>
                <c:pt idx="2">
                  <c:v>0.29199999999999998</c:v>
                </c:pt>
                <c:pt idx="3">
                  <c:v>0.29199999999999998</c:v>
                </c:pt>
                <c:pt idx="4">
                  <c:v>0.28999999999999998</c:v>
                </c:pt>
                <c:pt idx="5">
                  <c:v>0.27100000000000002</c:v>
                </c:pt>
                <c:pt idx="6">
                  <c:v>0.26800000000000002</c:v>
                </c:pt>
                <c:pt idx="7">
                  <c:v>0.26600000000000001</c:v>
                </c:pt>
                <c:pt idx="8">
                  <c:v>0.26400000000000001</c:v>
                </c:pt>
                <c:pt idx="9">
                  <c:v>0.26300000000000001</c:v>
                </c:pt>
                <c:pt idx="10">
                  <c:v>0.29699999999999999</c:v>
                </c:pt>
                <c:pt idx="11">
                  <c:v>0.29499999999999998</c:v>
                </c:pt>
                <c:pt idx="12">
                  <c:v>0.29299999999999998</c:v>
                </c:pt>
                <c:pt idx="13">
                  <c:v>0.29199999999999998</c:v>
                </c:pt>
                <c:pt idx="14">
                  <c:v>0.29099999999999998</c:v>
                </c:pt>
              </c:numCache>
            </c:numRef>
          </c:xVal>
          <c:yVal>
            <c:numRef>
              <c:f>'148_Morphy_z and NER data'!$R$2:$R$16</c:f>
              <c:numCache>
                <c:formatCode>General</c:formatCode>
                <c:ptCount val="15"/>
                <c:pt idx="0">
                  <c:v>468</c:v>
                </c:pt>
                <c:pt idx="1">
                  <c:v>457</c:v>
                </c:pt>
                <c:pt idx="2">
                  <c:v>450</c:v>
                </c:pt>
                <c:pt idx="3">
                  <c:v>442</c:v>
                </c:pt>
                <c:pt idx="4">
                  <c:v>435</c:v>
                </c:pt>
                <c:pt idx="5">
                  <c:v>358</c:v>
                </c:pt>
                <c:pt idx="6">
                  <c:v>354</c:v>
                </c:pt>
                <c:pt idx="7">
                  <c:v>348</c:v>
                </c:pt>
                <c:pt idx="8">
                  <c:v>343</c:v>
                </c:pt>
                <c:pt idx="9">
                  <c:v>337</c:v>
                </c:pt>
                <c:pt idx="10">
                  <c:v>480</c:v>
                </c:pt>
                <c:pt idx="11">
                  <c:v>470</c:v>
                </c:pt>
                <c:pt idx="12">
                  <c:v>461</c:v>
                </c:pt>
                <c:pt idx="13">
                  <c:v>454</c:v>
                </c:pt>
                <c:pt idx="14">
                  <c:v>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097-4BDD-A48F-A47E7122A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48544"/>
        <c:axId val="453949200"/>
      </c:scatterChart>
      <c:valAx>
        <c:axId val="453948544"/>
        <c:scaling>
          <c:orientation val="minMax"/>
          <c:min val="0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9200"/>
        <c:crosses val="autoZero"/>
        <c:crossBetween val="midCat"/>
      </c:valAx>
      <c:valAx>
        <c:axId val="45394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8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148_z_300</a:t>
            </a:r>
            <a:r>
              <a:rPr lang="en-US" baseline="0"/>
              <a:t> voxels versus 400 voxels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705394596944837"/>
          <c:y val="0.10919103748153597"/>
          <c:w val="0.59389442323675812"/>
          <c:h val="0.73108677097041985"/>
        </c:manualLayout>
      </c:layout>
      <c:scatterChart>
        <c:scatterStyle val="lineMarker"/>
        <c:varyColors val="0"/>
        <c:ser>
          <c:idx val="1"/>
          <c:order val="0"/>
          <c:tx>
            <c:v>300 voxels3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'148_Morphy_z and NER data'!$C$2:$C$73</c:f>
              <c:numCache>
                <c:formatCode>0%</c:formatCode>
                <c:ptCount val="72"/>
                <c:pt idx="0">
                  <c:v>0.24520944444444401</c:v>
                </c:pt>
                <c:pt idx="1">
                  <c:v>0.26367062962963</c:v>
                </c:pt>
                <c:pt idx="2">
                  <c:v>0.23853918518518499</c:v>
                </c:pt>
                <c:pt idx="3">
                  <c:v>0.221062592592593</c:v>
                </c:pt>
                <c:pt idx="4">
                  <c:v>0.18669222222222201</c:v>
                </c:pt>
                <c:pt idx="5">
                  <c:v>0.170722333333333</c:v>
                </c:pt>
                <c:pt idx="6">
                  <c:v>0.18159385185185201</c:v>
                </c:pt>
                <c:pt idx="7">
                  <c:v>0.215573925925926</c:v>
                </c:pt>
                <c:pt idx="8">
                  <c:v>0.24284844444444401</c:v>
                </c:pt>
                <c:pt idx="9">
                  <c:v>0.25377262962962999</c:v>
                </c:pt>
                <c:pt idx="10">
                  <c:v>0.25441051851851898</c:v>
                </c:pt>
                <c:pt idx="11">
                  <c:v>0.22949622222222199</c:v>
                </c:pt>
                <c:pt idx="12">
                  <c:v>0.169953703703704</c:v>
                </c:pt>
                <c:pt idx="13">
                  <c:v>0.186802148148148</c:v>
                </c:pt>
                <c:pt idx="14">
                  <c:v>0.22101807407407401</c:v>
                </c:pt>
                <c:pt idx="15">
                  <c:v>0.23688588888888901</c:v>
                </c:pt>
                <c:pt idx="16">
                  <c:v>0.246019925925926</c:v>
                </c:pt>
                <c:pt idx="17">
                  <c:v>0.25125885185185198</c:v>
                </c:pt>
                <c:pt idx="18">
                  <c:v>0.24234792592592599</c:v>
                </c:pt>
                <c:pt idx="19">
                  <c:v>0.216987481481481</c:v>
                </c:pt>
                <c:pt idx="20">
                  <c:v>0.24620725925925899</c:v>
                </c:pt>
                <c:pt idx="21">
                  <c:v>0.25641700000000001</c:v>
                </c:pt>
                <c:pt idx="22">
                  <c:v>0.243451703703704</c:v>
                </c:pt>
                <c:pt idx="23">
                  <c:v>0.231197222222222</c:v>
                </c:pt>
                <c:pt idx="24">
                  <c:v>0.224149666666667</c:v>
                </c:pt>
                <c:pt idx="25">
                  <c:v>0.23171740740740701</c:v>
                </c:pt>
                <c:pt idx="26">
                  <c:v>0.22682933333333299</c:v>
                </c:pt>
                <c:pt idx="27">
                  <c:v>0.24422781481481501</c:v>
                </c:pt>
                <c:pt idx="28">
                  <c:v>0.27069185185185202</c:v>
                </c:pt>
                <c:pt idx="29">
                  <c:v>0.27234296296296301</c:v>
                </c:pt>
                <c:pt idx="30">
                  <c:v>0.252338037037037</c:v>
                </c:pt>
                <c:pt idx="31">
                  <c:v>0.22518622222222201</c:v>
                </c:pt>
                <c:pt idx="32">
                  <c:v>0.22882218518518499</c:v>
                </c:pt>
                <c:pt idx="33">
                  <c:v>0.25013388888888899</c:v>
                </c:pt>
                <c:pt idx="34">
                  <c:v>0.261492888888889</c:v>
                </c:pt>
                <c:pt idx="35">
                  <c:v>0.27166144444444401</c:v>
                </c:pt>
                <c:pt idx="36">
                  <c:v>0.23466185185185201</c:v>
                </c:pt>
                <c:pt idx="37">
                  <c:v>0.24676644444444401</c:v>
                </c:pt>
                <c:pt idx="38">
                  <c:v>0.23916144444444401</c:v>
                </c:pt>
                <c:pt idx="39">
                  <c:v>0.19975933333333301</c:v>
                </c:pt>
                <c:pt idx="40">
                  <c:v>0.17905574074074099</c:v>
                </c:pt>
                <c:pt idx="41">
                  <c:v>0.26394200000000001</c:v>
                </c:pt>
                <c:pt idx="42">
                  <c:v>0.24657459259259301</c:v>
                </c:pt>
                <c:pt idx="43">
                  <c:v>0.26323137037036998</c:v>
                </c:pt>
                <c:pt idx="44">
                  <c:v>0.24448729629629601</c:v>
                </c:pt>
                <c:pt idx="45">
                  <c:v>0.25014148148148102</c:v>
                </c:pt>
                <c:pt idx="46">
                  <c:v>0.25738174074074099</c:v>
                </c:pt>
                <c:pt idx="47">
                  <c:v>0.221507481481481</c:v>
                </c:pt>
                <c:pt idx="48">
                  <c:v>0.22407688888888899</c:v>
                </c:pt>
                <c:pt idx="49">
                  <c:v>0.25604696296296298</c:v>
                </c:pt>
                <c:pt idx="50">
                  <c:v>0.25792959259259302</c:v>
                </c:pt>
                <c:pt idx="51">
                  <c:v>0.26400125925925899</c:v>
                </c:pt>
                <c:pt idx="52">
                  <c:v>0.25187162962963</c:v>
                </c:pt>
                <c:pt idx="53">
                  <c:v>0.212891</c:v>
                </c:pt>
                <c:pt idx="54">
                  <c:v>0.19388496296296301</c:v>
                </c:pt>
                <c:pt idx="55">
                  <c:v>0.224321111111111</c:v>
                </c:pt>
                <c:pt idx="56">
                  <c:v>0.26213922222222202</c:v>
                </c:pt>
                <c:pt idx="57">
                  <c:v>0.239577925925926</c:v>
                </c:pt>
                <c:pt idx="58">
                  <c:v>0.17807225925925901</c:v>
                </c:pt>
                <c:pt idx="59">
                  <c:v>0.24812511111111099</c:v>
                </c:pt>
                <c:pt idx="60">
                  <c:v>0.25503344444444398</c:v>
                </c:pt>
                <c:pt idx="61">
                  <c:v>0.25944185185185198</c:v>
                </c:pt>
                <c:pt idx="62">
                  <c:v>0.25991285185185198</c:v>
                </c:pt>
              </c:numCache>
            </c:numRef>
          </c:xVal>
          <c:yVal>
            <c:numRef>
              <c:f>'148_Morphy_z and NER data'!$F$2:$F$73</c:f>
              <c:numCache>
                <c:formatCode>General</c:formatCode>
                <c:ptCount val="72"/>
                <c:pt idx="0">
                  <c:v>780.30611045664398</c:v>
                </c:pt>
                <c:pt idx="1">
                  <c:v>1098.6743451234699</c:v>
                </c:pt>
                <c:pt idx="2">
                  <c:v>820.87452608493402</c:v>
                </c:pt>
                <c:pt idx="3">
                  <c:v>640.49592581027707</c:v>
                </c:pt>
                <c:pt idx="4">
                  <c:v>287.47232111371602</c:v>
                </c:pt>
                <c:pt idx="5">
                  <c:v>267.03880990137003</c:v>
                </c:pt>
                <c:pt idx="6">
                  <c:v>363.47763771914498</c:v>
                </c:pt>
                <c:pt idx="7">
                  <c:v>467.06493714982503</c:v>
                </c:pt>
                <c:pt idx="8">
                  <c:v>679.25968905061893</c:v>
                </c:pt>
                <c:pt idx="9">
                  <c:v>923.62496446356306</c:v>
                </c:pt>
                <c:pt idx="10">
                  <c:v>983.68147982908499</c:v>
                </c:pt>
                <c:pt idx="11">
                  <c:v>745.59172306265793</c:v>
                </c:pt>
                <c:pt idx="12">
                  <c:v>168.76275267463299</c:v>
                </c:pt>
                <c:pt idx="13">
                  <c:v>507.60773527339001</c:v>
                </c:pt>
                <c:pt idx="14">
                  <c:v>618.77985760707497</c:v>
                </c:pt>
                <c:pt idx="15">
                  <c:v>763.96246344796305</c:v>
                </c:pt>
                <c:pt idx="16">
                  <c:v>781.57869038597607</c:v>
                </c:pt>
                <c:pt idx="17">
                  <c:v>760.83833794319401</c:v>
                </c:pt>
                <c:pt idx="18">
                  <c:v>959.40017917348302</c:v>
                </c:pt>
                <c:pt idx="19">
                  <c:v>660.58220877981898</c:v>
                </c:pt>
                <c:pt idx="20">
                  <c:v>874.72123462185004</c:v>
                </c:pt>
                <c:pt idx="21">
                  <c:v>1131.4470918475802</c:v>
                </c:pt>
                <c:pt idx="22">
                  <c:v>912.63764013050002</c:v>
                </c:pt>
                <c:pt idx="23">
                  <c:v>763.97978764662003</c:v>
                </c:pt>
                <c:pt idx="24">
                  <c:v>745.52474586651897</c:v>
                </c:pt>
                <c:pt idx="25">
                  <c:v>708.65616918367698</c:v>
                </c:pt>
                <c:pt idx="26">
                  <c:v>678.342667561913</c:v>
                </c:pt>
                <c:pt idx="27">
                  <c:v>814.73044103618099</c:v>
                </c:pt>
                <c:pt idx="28">
                  <c:v>1142.6354895560899</c:v>
                </c:pt>
                <c:pt idx="29">
                  <c:v>1117.3481056302801</c:v>
                </c:pt>
                <c:pt idx="30">
                  <c:v>987.89816582118794</c:v>
                </c:pt>
                <c:pt idx="31">
                  <c:v>700.39834303502903</c:v>
                </c:pt>
                <c:pt idx="32">
                  <c:v>738.89624391564405</c:v>
                </c:pt>
                <c:pt idx="33">
                  <c:v>849.15606857379498</c:v>
                </c:pt>
                <c:pt idx="34">
                  <c:v>1012.1921708717201</c:v>
                </c:pt>
                <c:pt idx="35">
                  <c:v>1251.5491549845299</c:v>
                </c:pt>
                <c:pt idx="36">
                  <c:v>729.805667901383</c:v>
                </c:pt>
                <c:pt idx="37">
                  <c:v>909.88742716286094</c:v>
                </c:pt>
                <c:pt idx="38">
                  <c:v>816.96842686519494</c:v>
                </c:pt>
                <c:pt idx="39">
                  <c:v>383.87496234105998</c:v>
                </c:pt>
                <c:pt idx="40">
                  <c:v>354.85967390007499</c:v>
                </c:pt>
                <c:pt idx="41">
                  <c:v>1274.21098644527</c:v>
                </c:pt>
                <c:pt idx="42">
                  <c:v>902.41909762410296</c:v>
                </c:pt>
                <c:pt idx="43">
                  <c:v>1180.3190906770401</c:v>
                </c:pt>
                <c:pt idx="44">
                  <c:v>981.98067351503698</c:v>
                </c:pt>
                <c:pt idx="45">
                  <c:v>775.44704563298706</c:v>
                </c:pt>
                <c:pt idx="46">
                  <c:v>987.41218954801604</c:v>
                </c:pt>
                <c:pt idx="47">
                  <c:v>624.11595350082507</c:v>
                </c:pt>
                <c:pt idx="48">
                  <c:v>605.915378842726</c:v>
                </c:pt>
                <c:pt idx="49">
                  <c:v>1085.28482241345</c:v>
                </c:pt>
                <c:pt idx="50">
                  <c:v>1160.13164941696</c:v>
                </c:pt>
                <c:pt idx="51">
                  <c:v>1285.3089752052899</c:v>
                </c:pt>
                <c:pt idx="52">
                  <c:v>1146.44553472604</c:v>
                </c:pt>
                <c:pt idx="53">
                  <c:v>546.80173522751193</c:v>
                </c:pt>
                <c:pt idx="54">
                  <c:v>343.27360181924598</c:v>
                </c:pt>
                <c:pt idx="55">
                  <c:v>591.83224153598098</c:v>
                </c:pt>
                <c:pt idx="56">
                  <c:v>1197.50827110718</c:v>
                </c:pt>
                <c:pt idx="57">
                  <c:v>970.51233836262793</c:v>
                </c:pt>
                <c:pt idx="58">
                  <c:v>341.85821977351998</c:v>
                </c:pt>
                <c:pt idx="59">
                  <c:v>953.75191046400596</c:v>
                </c:pt>
                <c:pt idx="60">
                  <c:v>1101.2116678340699</c:v>
                </c:pt>
                <c:pt idx="61">
                  <c:v>1005.28572174469</c:v>
                </c:pt>
                <c:pt idx="62">
                  <c:v>1179.8920800594701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57-47B5-9B41-325200D26CEC}"/>
            </c:ext>
          </c:extLst>
        </c:ser>
        <c:ser>
          <c:idx val="2"/>
          <c:order val="1"/>
          <c:tx>
            <c:v>400 voxels3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'148_Morphy_z and NER data'!$K$2:$K$31</c:f>
              <c:numCache>
                <c:formatCode>0%</c:formatCode>
                <c:ptCount val="30"/>
                <c:pt idx="0">
                  <c:v>0.25407742187499999</c:v>
                </c:pt>
                <c:pt idx="1">
                  <c:v>0.24463204687500001</c:v>
                </c:pt>
                <c:pt idx="2">
                  <c:v>0.23456854687500001</c:v>
                </c:pt>
                <c:pt idx="3">
                  <c:v>0.19224701562499999</c:v>
                </c:pt>
                <c:pt idx="4">
                  <c:v>0.18396045312500001</c:v>
                </c:pt>
                <c:pt idx="5">
                  <c:v>0.20665796875</c:v>
                </c:pt>
                <c:pt idx="6">
                  <c:v>0.24025223437500001</c:v>
                </c:pt>
                <c:pt idx="7">
                  <c:v>0.262720046875</c:v>
                </c:pt>
                <c:pt idx="8">
                  <c:v>0.25638175000000002</c:v>
                </c:pt>
                <c:pt idx="9">
                  <c:v>0.19346346875000001</c:v>
                </c:pt>
                <c:pt idx="10">
                  <c:v>0.210880796875</c:v>
                </c:pt>
                <c:pt idx="11">
                  <c:v>0.23566446874999999</c:v>
                </c:pt>
                <c:pt idx="12">
                  <c:v>0.25999578125</c:v>
                </c:pt>
                <c:pt idx="13">
                  <c:v>0.26542620312499998</c:v>
                </c:pt>
                <c:pt idx="14">
                  <c:v>0.24535207812500001</c:v>
                </c:pt>
                <c:pt idx="15">
                  <c:v>0.22866675</c:v>
                </c:pt>
                <c:pt idx="16">
                  <c:v>0.25032300000000002</c:v>
                </c:pt>
                <c:pt idx="17">
                  <c:v>0.25243868749999998</c:v>
                </c:pt>
                <c:pt idx="18">
                  <c:v>0.25384396874999998</c:v>
                </c:pt>
                <c:pt idx="19">
                  <c:v>0.22941220312499999</c:v>
                </c:pt>
                <c:pt idx="20">
                  <c:v>0.17683739062500001</c:v>
                </c:pt>
                <c:pt idx="21">
                  <c:v>0.23431635937500001</c:v>
                </c:pt>
                <c:pt idx="22">
                  <c:v>0.25632660937500001</c:v>
                </c:pt>
                <c:pt idx="23">
                  <c:v>0.196212109375</c:v>
                </c:pt>
                <c:pt idx="24">
                  <c:v>0.24095503125000001</c:v>
                </c:pt>
                <c:pt idx="25">
                  <c:v>0.25197035937500001</c:v>
                </c:pt>
                <c:pt idx="26">
                  <c:v>0.26218387500000001</c:v>
                </c:pt>
              </c:numCache>
            </c:numRef>
          </c:xVal>
          <c:yVal>
            <c:numRef>
              <c:f>'148_Morphy_z and NER data'!$N$2:$N$31</c:f>
              <c:numCache>
                <c:formatCode>General</c:formatCode>
                <c:ptCount val="30"/>
                <c:pt idx="0">
                  <c:v>914.32483804032404</c:v>
                </c:pt>
                <c:pt idx="1">
                  <c:v>870.05876824672805</c:v>
                </c:pt>
                <c:pt idx="2">
                  <c:v>771.78887468263497</c:v>
                </c:pt>
                <c:pt idx="3">
                  <c:v>368.23906704568799</c:v>
                </c:pt>
                <c:pt idx="4">
                  <c:v>419.42440577745901</c:v>
                </c:pt>
                <c:pt idx="5">
                  <c:v>445.78180842060897</c:v>
                </c:pt>
                <c:pt idx="6">
                  <c:v>659.58592725690107</c:v>
                </c:pt>
                <c:pt idx="7">
                  <c:v>1094.3488580876699</c:v>
                </c:pt>
                <c:pt idx="8">
                  <c:v>1003.24545858569</c:v>
                </c:pt>
                <c:pt idx="9">
                  <c:v>385.71456440514999</c:v>
                </c:pt>
                <c:pt idx="10">
                  <c:v>588.88497434866201</c:v>
                </c:pt>
                <c:pt idx="11">
                  <c:v>813.90647399299098</c:v>
                </c:pt>
                <c:pt idx="12">
                  <c:v>970.14129228937895</c:v>
                </c:pt>
                <c:pt idx="13">
                  <c:v>965.68631301866901</c:v>
                </c:pt>
                <c:pt idx="14">
                  <c:v>1001.09706924208</c:v>
                </c:pt>
                <c:pt idx="15">
                  <c:v>669.67396791436295</c:v>
                </c:pt>
                <c:pt idx="16">
                  <c:v>982.54304487816501</c:v>
                </c:pt>
                <c:pt idx="17">
                  <c:v>1002.8595631025401</c:v>
                </c:pt>
                <c:pt idx="18">
                  <c:v>1061.0000073446199</c:v>
                </c:pt>
                <c:pt idx="19">
                  <c:v>710.20676019175698</c:v>
                </c:pt>
                <c:pt idx="20">
                  <c:v>259.01015306189402</c:v>
                </c:pt>
                <c:pt idx="21">
                  <c:v>708.94048431836598</c:v>
                </c:pt>
                <c:pt idx="22">
                  <c:v>1079.71126226671</c:v>
                </c:pt>
                <c:pt idx="23">
                  <c:v>543.60314800346998</c:v>
                </c:pt>
                <c:pt idx="24">
                  <c:v>883.64016587605204</c:v>
                </c:pt>
                <c:pt idx="25">
                  <c:v>1013.1235068358899</c:v>
                </c:pt>
                <c:pt idx="26">
                  <c:v>1163.2583327232001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57-47B5-9B41-325200D26CEC}"/>
            </c:ext>
          </c:extLst>
        </c:ser>
        <c:ser>
          <c:idx val="4"/>
          <c:order val="4"/>
          <c:tx>
            <c:strRef>
              <c:f>'148_Morphy_z and NER data'!$U$1</c:f>
              <c:strCache>
                <c:ptCount val="1"/>
                <c:pt idx="0">
                  <c:v>Routine Core Analysis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5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'148_Morphy_z and NER data'!$V$2</c:f>
              <c:numCache>
                <c:formatCode>General</c:formatCode>
                <c:ptCount val="1"/>
                <c:pt idx="0">
                  <c:v>0.27</c:v>
                </c:pt>
              </c:numCache>
            </c:numRef>
          </c:xVal>
          <c:yVal>
            <c:numRef>
              <c:f>'148_Morphy_z and NER data'!$W$2</c:f>
              <c:numCache>
                <c:formatCode>General</c:formatCode>
                <c:ptCount val="1"/>
                <c:pt idx="0">
                  <c:v>394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857-47B5-9B41-325200D26C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48544"/>
        <c:axId val="45394920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2"/>
                <c:tx>
                  <c:strRef>
                    <c:extLst>
                      <c:ext uri="{02D57815-91ED-43cb-92C2-25804820EDAC}">
                        <c15:formulaRef>
                          <c15:sqref>'148_Morphy_z and NER data'!$Q$1</c15:sqref>
                        </c15:formulaRef>
                      </c:ext>
                    </c:extLst>
                    <c:strCache>
                      <c:ptCount val="1"/>
                      <c:pt idx="0">
                        <c:v>Klinkenberg Horizontal Permeability 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x"/>
                  <c:size val="8"/>
                  <c:spPr>
                    <a:noFill/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'148_Morphy_z and NER data'!$P$2:$P$16</c15:sqref>
                        </c15:formulaRef>
                      </c:ext>
                    </c:extLst>
                    <c:numCache>
                      <c:formatCode>0%</c:formatCode>
                      <c:ptCount val="15"/>
                      <c:pt idx="0">
                        <c:v>0.29499999999999998</c:v>
                      </c:pt>
                      <c:pt idx="1">
                        <c:v>0.29299999999999998</c:v>
                      </c:pt>
                      <c:pt idx="2">
                        <c:v>0.29199999999999998</c:v>
                      </c:pt>
                      <c:pt idx="3">
                        <c:v>0.29199999999999998</c:v>
                      </c:pt>
                      <c:pt idx="4">
                        <c:v>0.28999999999999998</c:v>
                      </c:pt>
                      <c:pt idx="5">
                        <c:v>0.27100000000000002</c:v>
                      </c:pt>
                      <c:pt idx="6">
                        <c:v>0.26800000000000002</c:v>
                      </c:pt>
                      <c:pt idx="7">
                        <c:v>0.26600000000000001</c:v>
                      </c:pt>
                      <c:pt idx="8">
                        <c:v>0.26400000000000001</c:v>
                      </c:pt>
                      <c:pt idx="9">
                        <c:v>0.26300000000000001</c:v>
                      </c:pt>
                      <c:pt idx="10">
                        <c:v>0.29699999999999999</c:v>
                      </c:pt>
                      <c:pt idx="11">
                        <c:v>0.29499999999999998</c:v>
                      </c:pt>
                      <c:pt idx="12">
                        <c:v>0.29299999999999998</c:v>
                      </c:pt>
                      <c:pt idx="13">
                        <c:v>0.29199999999999998</c:v>
                      </c:pt>
                      <c:pt idx="14">
                        <c:v>0.29099999999999998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'148_Morphy_z and NER data'!$Q$2:$Q$16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462</c:v>
                      </c:pt>
                      <c:pt idx="1">
                        <c:v>451</c:v>
                      </c:pt>
                      <c:pt idx="2">
                        <c:v>444</c:v>
                      </c:pt>
                      <c:pt idx="3">
                        <c:v>436</c:v>
                      </c:pt>
                      <c:pt idx="4">
                        <c:v>429</c:v>
                      </c:pt>
                      <c:pt idx="5">
                        <c:v>353</c:v>
                      </c:pt>
                      <c:pt idx="6">
                        <c:v>349</c:v>
                      </c:pt>
                      <c:pt idx="7">
                        <c:v>344</c:v>
                      </c:pt>
                      <c:pt idx="8">
                        <c:v>338</c:v>
                      </c:pt>
                      <c:pt idx="9">
                        <c:v>332</c:v>
                      </c:pt>
                      <c:pt idx="10">
                        <c:v>474</c:v>
                      </c:pt>
                      <c:pt idx="11">
                        <c:v>464</c:v>
                      </c:pt>
                      <c:pt idx="12">
                        <c:v>455</c:v>
                      </c:pt>
                      <c:pt idx="13">
                        <c:v>448</c:v>
                      </c:pt>
                      <c:pt idx="14">
                        <c:v>442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7857-47B5-9B41-325200D26CEC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'148_Morphy_z and NER data'!$R$1</c15:sqref>
                        </c15:formulaRef>
                      </c:ext>
                    </c:extLst>
                    <c:strCache>
                      <c:ptCount val="1"/>
                      <c:pt idx="0">
                        <c:v>Air Horizontal Permeability</c:v>
                      </c:pt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star"/>
                  <c:size val="8"/>
                  <c:spPr>
                    <a:noFill/>
                    <a:ln w="9525">
                      <a:solidFill>
                        <a:srgbClr val="FF0000"/>
                      </a:solidFill>
                    </a:ln>
                    <a:effectLst/>
                  </c:spPr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'148_Morphy_z and NER data'!$P$2:$P$16</c15:sqref>
                        </c15:formulaRef>
                      </c:ext>
                    </c:extLst>
                    <c:numCache>
                      <c:formatCode>0%</c:formatCode>
                      <c:ptCount val="15"/>
                      <c:pt idx="0">
                        <c:v>0.29499999999999998</c:v>
                      </c:pt>
                      <c:pt idx="1">
                        <c:v>0.29299999999999998</c:v>
                      </c:pt>
                      <c:pt idx="2">
                        <c:v>0.29199999999999998</c:v>
                      </c:pt>
                      <c:pt idx="3">
                        <c:v>0.29199999999999998</c:v>
                      </c:pt>
                      <c:pt idx="4">
                        <c:v>0.28999999999999998</c:v>
                      </c:pt>
                      <c:pt idx="5">
                        <c:v>0.27100000000000002</c:v>
                      </c:pt>
                      <c:pt idx="6">
                        <c:v>0.26800000000000002</c:v>
                      </c:pt>
                      <c:pt idx="7">
                        <c:v>0.26600000000000001</c:v>
                      </c:pt>
                      <c:pt idx="8">
                        <c:v>0.26400000000000001</c:v>
                      </c:pt>
                      <c:pt idx="9">
                        <c:v>0.26300000000000001</c:v>
                      </c:pt>
                      <c:pt idx="10">
                        <c:v>0.29699999999999999</c:v>
                      </c:pt>
                      <c:pt idx="11">
                        <c:v>0.29499999999999998</c:v>
                      </c:pt>
                      <c:pt idx="12">
                        <c:v>0.29299999999999998</c:v>
                      </c:pt>
                      <c:pt idx="13">
                        <c:v>0.29199999999999998</c:v>
                      </c:pt>
                      <c:pt idx="14">
                        <c:v>0.29099999999999998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'148_Morphy_z and NER data'!$R$2:$R$16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468</c:v>
                      </c:pt>
                      <c:pt idx="1">
                        <c:v>457</c:v>
                      </c:pt>
                      <c:pt idx="2">
                        <c:v>450</c:v>
                      </c:pt>
                      <c:pt idx="3">
                        <c:v>442</c:v>
                      </c:pt>
                      <c:pt idx="4">
                        <c:v>435</c:v>
                      </c:pt>
                      <c:pt idx="5">
                        <c:v>358</c:v>
                      </c:pt>
                      <c:pt idx="6">
                        <c:v>354</c:v>
                      </c:pt>
                      <c:pt idx="7">
                        <c:v>348</c:v>
                      </c:pt>
                      <c:pt idx="8">
                        <c:v>343</c:v>
                      </c:pt>
                      <c:pt idx="9">
                        <c:v>337</c:v>
                      </c:pt>
                      <c:pt idx="10">
                        <c:v>480</c:v>
                      </c:pt>
                      <c:pt idx="11">
                        <c:v>470</c:v>
                      </c:pt>
                      <c:pt idx="12">
                        <c:v>461</c:v>
                      </c:pt>
                      <c:pt idx="13">
                        <c:v>454</c:v>
                      </c:pt>
                      <c:pt idx="14">
                        <c:v>447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7857-47B5-9B41-325200D26CEC}"/>
                  </c:ext>
                </c:extLst>
              </c15:ser>
            </c15:filteredScatterSeries>
          </c:ext>
        </c:extLst>
      </c:scatterChart>
      <c:valAx>
        <c:axId val="453948544"/>
        <c:scaling>
          <c:orientation val="minMax"/>
          <c:min val="0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9200"/>
        <c:crosses val="autoZero"/>
        <c:crossBetween val="midCat"/>
      </c:valAx>
      <c:valAx>
        <c:axId val="45394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8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148_z_subset300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148_ss1_z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'148_Morphy_z and NER data'!$C$2:$C$21</c:f>
              <c:numCache>
                <c:formatCode>0%</c:formatCode>
                <c:ptCount val="20"/>
                <c:pt idx="0">
                  <c:v>0.24520944444444401</c:v>
                </c:pt>
                <c:pt idx="1">
                  <c:v>0.26367062962963</c:v>
                </c:pt>
                <c:pt idx="2">
                  <c:v>0.23853918518518499</c:v>
                </c:pt>
                <c:pt idx="3">
                  <c:v>0.221062592592593</c:v>
                </c:pt>
                <c:pt idx="4">
                  <c:v>0.18669222222222201</c:v>
                </c:pt>
                <c:pt idx="5">
                  <c:v>0.170722333333333</c:v>
                </c:pt>
                <c:pt idx="6">
                  <c:v>0.18159385185185201</c:v>
                </c:pt>
                <c:pt idx="7">
                  <c:v>0.215573925925926</c:v>
                </c:pt>
                <c:pt idx="8">
                  <c:v>0.24284844444444401</c:v>
                </c:pt>
                <c:pt idx="9">
                  <c:v>0.25377262962962999</c:v>
                </c:pt>
                <c:pt idx="10">
                  <c:v>0.25441051851851898</c:v>
                </c:pt>
                <c:pt idx="11">
                  <c:v>0.22949622222222199</c:v>
                </c:pt>
                <c:pt idx="12">
                  <c:v>0.169953703703704</c:v>
                </c:pt>
                <c:pt idx="13">
                  <c:v>0.186802148148148</c:v>
                </c:pt>
                <c:pt idx="14">
                  <c:v>0.22101807407407401</c:v>
                </c:pt>
                <c:pt idx="15">
                  <c:v>0.23688588888888901</c:v>
                </c:pt>
                <c:pt idx="16">
                  <c:v>0.246019925925926</c:v>
                </c:pt>
                <c:pt idx="17">
                  <c:v>0.25125885185185198</c:v>
                </c:pt>
                <c:pt idx="18">
                  <c:v>0.24234792592592599</c:v>
                </c:pt>
                <c:pt idx="19">
                  <c:v>0.216987481481481</c:v>
                </c:pt>
              </c:numCache>
            </c:numRef>
          </c:xVal>
          <c:yVal>
            <c:numRef>
              <c:f>'148_Morphy_z and NER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F8-41EF-A8A7-FC7E46492312}"/>
            </c:ext>
          </c:extLst>
        </c:ser>
        <c:ser>
          <c:idx val="1"/>
          <c:order val="1"/>
          <c:tx>
            <c:v>148_ss2_z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'148_Morphy_z and NER data'!$C$22:$C$41</c:f>
              <c:numCache>
                <c:formatCode>0%</c:formatCode>
                <c:ptCount val="20"/>
                <c:pt idx="0">
                  <c:v>0.24620725925925899</c:v>
                </c:pt>
                <c:pt idx="1">
                  <c:v>0.25641700000000001</c:v>
                </c:pt>
                <c:pt idx="2">
                  <c:v>0.243451703703704</c:v>
                </c:pt>
                <c:pt idx="3">
                  <c:v>0.231197222222222</c:v>
                </c:pt>
                <c:pt idx="4">
                  <c:v>0.224149666666667</c:v>
                </c:pt>
                <c:pt idx="5">
                  <c:v>0.23171740740740701</c:v>
                </c:pt>
                <c:pt idx="6">
                  <c:v>0.22682933333333299</c:v>
                </c:pt>
                <c:pt idx="7">
                  <c:v>0.24422781481481501</c:v>
                </c:pt>
                <c:pt idx="8">
                  <c:v>0.27069185185185202</c:v>
                </c:pt>
                <c:pt idx="9">
                  <c:v>0.27234296296296301</c:v>
                </c:pt>
                <c:pt idx="10">
                  <c:v>0.252338037037037</c:v>
                </c:pt>
                <c:pt idx="11">
                  <c:v>0.22518622222222201</c:v>
                </c:pt>
                <c:pt idx="12">
                  <c:v>0.22882218518518499</c:v>
                </c:pt>
                <c:pt idx="13">
                  <c:v>0.25013388888888899</c:v>
                </c:pt>
                <c:pt idx="14">
                  <c:v>0.261492888888889</c:v>
                </c:pt>
                <c:pt idx="15">
                  <c:v>0.27166144444444401</c:v>
                </c:pt>
                <c:pt idx="16">
                  <c:v>0.23466185185185201</c:v>
                </c:pt>
                <c:pt idx="17">
                  <c:v>0.24676644444444401</c:v>
                </c:pt>
                <c:pt idx="18">
                  <c:v>0.23916144444444401</c:v>
                </c:pt>
                <c:pt idx="19">
                  <c:v>0.19975933333333301</c:v>
                </c:pt>
              </c:numCache>
            </c:numRef>
          </c:xVal>
          <c:yVal>
            <c:numRef>
              <c:f>'148_Morphy_z and NER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F8-41EF-A8A7-FC7E46492312}"/>
            </c:ext>
          </c:extLst>
        </c:ser>
        <c:ser>
          <c:idx val="2"/>
          <c:order val="2"/>
          <c:tx>
            <c:v>148_ss3_z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'148_Morphy_z and NER data'!$C$42:$C$73</c:f>
              <c:numCache>
                <c:formatCode>0%</c:formatCode>
                <c:ptCount val="32"/>
                <c:pt idx="0">
                  <c:v>0.17905574074074099</c:v>
                </c:pt>
                <c:pt idx="1">
                  <c:v>0.26394200000000001</c:v>
                </c:pt>
                <c:pt idx="2">
                  <c:v>0.24657459259259301</c:v>
                </c:pt>
                <c:pt idx="3">
                  <c:v>0.26323137037036998</c:v>
                </c:pt>
                <c:pt idx="4">
                  <c:v>0.24448729629629601</c:v>
                </c:pt>
                <c:pt idx="5">
                  <c:v>0.25014148148148102</c:v>
                </c:pt>
                <c:pt idx="6">
                  <c:v>0.25738174074074099</c:v>
                </c:pt>
                <c:pt idx="7">
                  <c:v>0.221507481481481</c:v>
                </c:pt>
                <c:pt idx="8">
                  <c:v>0.22407688888888899</c:v>
                </c:pt>
                <c:pt idx="9">
                  <c:v>0.25604696296296298</c:v>
                </c:pt>
                <c:pt idx="10">
                  <c:v>0.25792959259259302</c:v>
                </c:pt>
                <c:pt idx="11">
                  <c:v>0.26400125925925899</c:v>
                </c:pt>
                <c:pt idx="12">
                  <c:v>0.25187162962963</c:v>
                </c:pt>
                <c:pt idx="13">
                  <c:v>0.212891</c:v>
                </c:pt>
                <c:pt idx="14">
                  <c:v>0.19388496296296301</c:v>
                </c:pt>
                <c:pt idx="15">
                  <c:v>0.224321111111111</c:v>
                </c:pt>
                <c:pt idx="16">
                  <c:v>0.26213922222222202</c:v>
                </c:pt>
                <c:pt idx="17">
                  <c:v>0.239577925925926</c:v>
                </c:pt>
                <c:pt idx="18">
                  <c:v>0.17807225925925901</c:v>
                </c:pt>
                <c:pt idx="19">
                  <c:v>0.24812511111111099</c:v>
                </c:pt>
                <c:pt idx="20">
                  <c:v>0.25503344444444398</c:v>
                </c:pt>
                <c:pt idx="21">
                  <c:v>0.25944185185185198</c:v>
                </c:pt>
                <c:pt idx="22">
                  <c:v>0.25991285185185198</c:v>
                </c:pt>
              </c:numCache>
            </c:numRef>
          </c:xVal>
          <c:yVal>
            <c:numRef>
              <c:f>'148_Morphy_z and NER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BF8-41EF-A8A7-FC7E46492312}"/>
            </c:ext>
          </c:extLst>
        </c:ser>
        <c:ser>
          <c:idx val="3"/>
          <c:order val="3"/>
          <c:tx>
            <c:strRef>
              <c:f>'148_Morphy_z and NER data'!$Q$1</c:f>
              <c:strCache>
                <c:ptCount val="1"/>
                <c:pt idx="0">
                  <c:v>Klinkenberg Horizontal Permeability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'148_Morphy_z and NER data'!$P$2:$P$16</c:f>
              <c:numCache>
                <c:formatCode>0%</c:formatCode>
                <c:ptCount val="15"/>
                <c:pt idx="0">
                  <c:v>0.29499999999999998</c:v>
                </c:pt>
                <c:pt idx="1">
                  <c:v>0.29299999999999998</c:v>
                </c:pt>
                <c:pt idx="2">
                  <c:v>0.29199999999999998</c:v>
                </c:pt>
                <c:pt idx="3">
                  <c:v>0.29199999999999998</c:v>
                </c:pt>
                <c:pt idx="4">
                  <c:v>0.28999999999999998</c:v>
                </c:pt>
                <c:pt idx="5">
                  <c:v>0.27100000000000002</c:v>
                </c:pt>
                <c:pt idx="6">
                  <c:v>0.26800000000000002</c:v>
                </c:pt>
                <c:pt idx="7">
                  <c:v>0.26600000000000001</c:v>
                </c:pt>
                <c:pt idx="8">
                  <c:v>0.26400000000000001</c:v>
                </c:pt>
                <c:pt idx="9">
                  <c:v>0.26300000000000001</c:v>
                </c:pt>
                <c:pt idx="10">
                  <c:v>0.29699999999999999</c:v>
                </c:pt>
                <c:pt idx="11">
                  <c:v>0.29499999999999998</c:v>
                </c:pt>
                <c:pt idx="12">
                  <c:v>0.29299999999999998</c:v>
                </c:pt>
                <c:pt idx="13">
                  <c:v>0.29199999999999998</c:v>
                </c:pt>
                <c:pt idx="14">
                  <c:v>0.29099999999999998</c:v>
                </c:pt>
              </c:numCache>
            </c:numRef>
          </c:xVal>
          <c:yVal>
            <c:numRef>
              <c:f>'148_Morphy_z and NER data'!$Q$2:$Q$16</c:f>
              <c:numCache>
                <c:formatCode>General</c:formatCode>
                <c:ptCount val="15"/>
                <c:pt idx="0">
                  <c:v>462</c:v>
                </c:pt>
                <c:pt idx="1">
                  <c:v>451</c:v>
                </c:pt>
                <c:pt idx="2">
                  <c:v>444</c:v>
                </c:pt>
                <c:pt idx="3">
                  <c:v>436</c:v>
                </c:pt>
                <c:pt idx="4">
                  <c:v>429</c:v>
                </c:pt>
                <c:pt idx="5">
                  <c:v>353</c:v>
                </c:pt>
                <c:pt idx="6">
                  <c:v>349</c:v>
                </c:pt>
                <c:pt idx="7">
                  <c:v>344</c:v>
                </c:pt>
                <c:pt idx="8">
                  <c:v>338</c:v>
                </c:pt>
                <c:pt idx="9">
                  <c:v>332</c:v>
                </c:pt>
                <c:pt idx="10">
                  <c:v>474</c:v>
                </c:pt>
                <c:pt idx="11">
                  <c:v>464</c:v>
                </c:pt>
                <c:pt idx="12">
                  <c:v>455</c:v>
                </c:pt>
                <c:pt idx="13">
                  <c:v>448</c:v>
                </c:pt>
                <c:pt idx="14">
                  <c:v>442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BF8-41EF-A8A7-FC7E46492312}"/>
            </c:ext>
          </c:extLst>
        </c:ser>
        <c:ser>
          <c:idx val="4"/>
          <c:order val="4"/>
          <c:tx>
            <c:strRef>
              <c:f>'148_Morphy_z and NER data'!$R$1</c:f>
              <c:strCache>
                <c:ptCount val="1"/>
                <c:pt idx="0">
                  <c:v>Air Horizontal Permeability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'148_Morphy_z and NER data'!$P$2:$P$16</c:f>
              <c:numCache>
                <c:formatCode>0%</c:formatCode>
                <c:ptCount val="15"/>
                <c:pt idx="0">
                  <c:v>0.29499999999999998</c:v>
                </c:pt>
                <c:pt idx="1">
                  <c:v>0.29299999999999998</c:v>
                </c:pt>
                <c:pt idx="2">
                  <c:v>0.29199999999999998</c:v>
                </c:pt>
                <c:pt idx="3">
                  <c:v>0.29199999999999998</c:v>
                </c:pt>
                <c:pt idx="4">
                  <c:v>0.28999999999999998</c:v>
                </c:pt>
                <c:pt idx="5">
                  <c:v>0.27100000000000002</c:v>
                </c:pt>
                <c:pt idx="6">
                  <c:v>0.26800000000000002</c:v>
                </c:pt>
                <c:pt idx="7">
                  <c:v>0.26600000000000001</c:v>
                </c:pt>
                <c:pt idx="8">
                  <c:v>0.26400000000000001</c:v>
                </c:pt>
                <c:pt idx="9">
                  <c:v>0.26300000000000001</c:v>
                </c:pt>
                <c:pt idx="10">
                  <c:v>0.29699999999999999</c:v>
                </c:pt>
                <c:pt idx="11">
                  <c:v>0.29499999999999998</c:v>
                </c:pt>
                <c:pt idx="12">
                  <c:v>0.29299999999999998</c:v>
                </c:pt>
                <c:pt idx="13">
                  <c:v>0.29199999999999998</c:v>
                </c:pt>
                <c:pt idx="14">
                  <c:v>0.29099999999999998</c:v>
                </c:pt>
              </c:numCache>
            </c:numRef>
          </c:xVal>
          <c:yVal>
            <c:numRef>
              <c:f>'148_Morphy_z and NER data'!$R$2:$R$16</c:f>
              <c:numCache>
                <c:formatCode>General</c:formatCode>
                <c:ptCount val="15"/>
                <c:pt idx="0">
                  <c:v>468</c:v>
                </c:pt>
                <c:pt idx="1">
                  <c:v>457</c:v>
                </c:pt>
                <c:pt idx="2">
                  <c:v>450</c:v>
                </c:pt>
                <c:pt idx="3">
                  <c:v>442</c:v>
                </c:pt>
                <c:pt idx="4">
                  <c:v>435</c:v>
                </c:pt>
                <c:pt idx="5">
                  <c:v>358</c:v>
                </c:pt>
                <c:pt idx="6">
                  <c:v>354</c:v>
                </c:pt>
                <c:pt idx="7">
                  <c:v>348</c:v>
                </c:pt>
                <c:pt idx="8">
                  <c:v>343</c:v>
                </c:pt>
                <c:pt idx="9">
                  <c:v>337</c:v>
                </c:pt>
                <c:pt idx="10">
                  <c:v>480</c:v>
                </c:pt>
                <c:pt idx="11">
                  <c:v>470</c:v>
                </c:pt>
                <c:pt idx="12">
                  <c:v>461</c:v>
                </c:pt>
                <c:pt idx="13">
                  <c:v>454</c:v>
                </c:pt>
                <c:pt idx="14">
                  <c:v>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BF8-41EF-A8A7-FC7E464923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48544"/>
        <c:axId val="453949200"/>
      </c:scatterChart>
      <c:valAx>
        <c:axId val="453948544"/>
        <c:scaling>
          <c:orientation val="minMax"/>
          <c:min val="0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9200"/>
        <c:crosses val="autoZero"/>
        <c:crossBetween val="midCat"/>
      </c:valAx>
      <c:valAx>
        <c:axId val="45394920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8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Permeability</a:t>
            </a:r>
            <a:r>
              <a:rPr lang="en-US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versus Porosity Graph for RCA, SCAL and MORPHY methods.</a:t>
            </a:r>
            <a:endParaRPr lang="en-US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705394596944837"/>
          <c:y val="0.10919103748153597"/>
          <c:w val="0.59389442323675812"/>
          <c:h val="0.73108677097041985"/>
        </c:manualLayout>
      </c:layout>
      <c:scatterChart>
        <c:scatterStyle val="lineMarker"/>
        <c:varyColors val="0"/>
        <c:ser>
          <c:idx val="1"/>
          <c:order val="0"/>
          <c:tx>
            <c:v>300 voxels3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'148_Morphy_z and NER data'!$C$2:$C$73</c:f>
              <c:numCache>
                <c:formatCode>0%</c:formatCode>
                <c:ptCount val="72"/>
                <c:pt idx="0">
                  <c:v>0.24520944444444401</c:v>
                </c:pt>
                <c:pt idx="1">
                  <c:v>0.26367062962963</c:v>
                </c:pt>
                <c:pt idx="2">
                  <c:v>0.23853918518518499</c:v>
                </c:pt>
                <c:pt idx="3">
                  <c:v>0.221062592592593</c:v>
                </c:pt>
                <c:pt idx="4">
                  <c:v>0.18669222222222201</c:v>
                </c:pt>
                <c:pt idx="5">
                  <c:v>0.170722333333333</c:v>
                </c:pt>
                <c:pt idx="6">
                  <c:v>0.18159385185185201</c:v>
                </c:pt>
                <c:pt idx="7">
                  <c:v>0.215573925925926</c:v>
                </c:pt>
                <c:pt idx="8">
                  <c:v>0.24284844444444401</c:v>
                </c:pt>
                <c:pt idx="9">
                  <c:v>0.25377262962962999</c:v>
                </c:pt>
                <c:pt idx="10">
                  <c:v>0.25441051851851898</c:v>
                </c:pt>
                <c:pt idx="11">
                  <c:v>0.22949622222222199</c:v>
                </c:pt>
                <c:pt idx="12">
                  <c:v>0.169953703703704</c:v>
                </c:pt>
                <c:pt idx="13">
                  <c:v>0.186802148148148</c:v>
                </c:pt>
                <c:pt idx="14">
                  <c:v>0.22101807407407401</c:v>
                </c:pt>
                <c:pt idx="15">
                  <c:v>0.23688588888888901</c:v>
                </c:pt>
                <c:pt idx="16">
                  <c:v>0.246019925925926</c:v>
                </c:pt>
                <c:pt idx="17">
                  <c:v>0.25125885185185198</c:v>
                </c:pt>
                <c:pt idx="18">
                  <c:v>0.24234792592592599</c:v>
                </c:pt>
                <c:pt idx="19">
                  <c:v>0.216987481481481</c:v>
                </c:pt>
                <c:pt idx="20">
                  <c:v>0.24620725925925899</c:v>
                </c:pt>
                <c:pt idx="21">
                  <c:v>0.25641700000000001</c:v>
                </c:pt>
                <c:pt idx="22">
                  <c:v>0.243451703703704</c:v>
                </c:pt>
                <c:pt idx="23">
                  <c:v>0.231197222222222</c:v>
                </c:pt>
                <c:pt idx="24">
                  <c:v>0.224149666666667</c:v>
                </c:pt>
                <c:pt idx="25">
                  <c:v>0.23171740740740701</c:v>
                </c:pt>
                <c:pt idx="26">
                  <c:v>0.22682933333333299</c:v>
                </c:pt>
                <c:pt idx="27">
                  <c:v>0.24422781481481501</c:v>
                </c:pt>
                <c:pt idx="28">
                  <c:v>0.27069185185185202</c:v>
                </c:pt>
                <c:pt idx="29">
                  <c:v>0.27234296296296301</c:v>
                </c:pt>
                <c:pt idx="30">
                  <c:v>0.252338037037037</c:v>
                </c:pt>
                <c:pt idx="31">
                  <c:v>0.22518622222222201</c:v>
                </c:pt>
                <c:pt idx="32">
                  <c:v>0.22882218518518499</c:v>
                </c:pt>
                <c:pt idx="33">
                  <c:v>0.25013388888888899</c:v>
                </c:pt>
                <c:pt idx="34">
                  <c:v>0.261492888888889</c:v>
                </c:pt>
                <c:pt idx="35">
                  <c:v>0.27166144444444401</c:v>
                </c:pt>
                <c:pt idx="36">
                  <c:v>0.23466185185185201</c:v>
                </c:pt>
                <c:pt idx="37">
                  <c:v>0.24676644444444401</c:v>
                </c:pt>
                <c:pt idx="38">
                  <c:v>0.23916144444444401</c:v>
                </c:pt>
                <c:pt idx="39">
                  <c:v>0.19975933333333301</c:v>
                </c:pt>
                <c:pt idx="40">
                  <c:v>0.17905574074074099</c:v>
                </c:pt>
                <c:pt idx="41">
                  <c:v>0.26394200000000001</c:v>
                </c:pt>
                <c:pt idx="42">
                  <c:v>0.24657459259259301</c:v>
                </c:pt>
                <c:pt idx="43">
                  <c:v>0.26323137037036998</c:v>
                </c:pt>
                <c:pt idx="44">
                  <c:v>0.24448729629629601</c:v>
                </c:pt>
                <c:pt idx="45">
                  <c:v>0.25014148148148102</c:v>
                </c:pt>
                <c:pt idx="46">
                  <c:v>0.25738174074074099</c:v>
                </c:pt>
                <c:pt idx="47">
                  <c:v>0.221507481481481</c:v>
                </c:pt>
                <c:pt idx="48">
                  <c:v>0.22407688888888899</c:v>
                </c:pt>
                <c:pt idx="49">
                  <c:v>0.25604696296296298</c:v>
                </c:pt>
                <c:pt idx="50">
                  <c:v>0.25792959259259302</c:v>
                </c:pt>
                <c:pt idx="51">
                  <c:v>0.26400125925925899</c:v>
                </c:pt>
                <c:pt idx="52">
                  <c:v>0.25187162962963</c:v>
                </c:pt>
                <c:pt idx="53">
                  <c:v>0.212891</c:v>
                </c:pt>
                <c:pt idx="54">
                  <c:v>0.19388496296296301</c:v>
                </c:pt>
                <c:pt idx="55">
                  <c:v>0.224321111111111</c:v>
                </c:pt>
                <c:pt idx="56">
                  <c:v>0.26213922222222202</c:v>
                </c:pt>
                <c:pt idx="57">
                  <c:v>0.239577925925926</c:v>
                </c:pt>
                <c:pt idx="58">
                  <c:v>0.17807225925925901</c:v>
                </c:pt>
                <c:pt idx="59">
                  <c:v>0.24812511111111099</c:v>
                </c:pt>
                <c:pt idx="60">
                  <c:v>0.25503344444444398</c:v>
                </c:pt>
                <c:pt idx="61">
                  <c:v>0.25944185185185198</c:v>
                </c:pt>
                <c:pt idx="62">
                  <c:v>0.25991285185185198</c:v>
                </c:pt>
              </c:numCache>
            </c:numRef>
          </c:xVal>
          <c:yVal>
            <c:numRef>
              <c:f>'148_Morphy_z and NER data'!$F$2:$F$73</c:f>
              <c:numCache>
                <c:formatCode>General</c:formatCode>
                <c:ptCount val="72"/>
                <c:pt idx="0">
                  <c:v>780.30611045664398</c:v>
                </c:pt>
                <c:pt idx="1">
                  <c:v>1098.6743451234699</c:v>
                </c:pt>
                <c:pt idx="2">
                  <c:v>820.87452608493402</c:v>
                </c:pt>
                <c:pt idx="3">
                  <c:v>640.49592581027707</c:v>
                </c:pt>
                <c:pt idx="4">
                  <c:v>287.47232111371602</c:v>
                </c:pt>
                <c:pt idx="5">
                  <c:v>267.03880990137003</c:v>
                </c:pt>
                <c:pt idx="6">
                  <c:v>363.47763771914498</c:v>
                </c:pt>
                <c:pt idx="7">
                  <c:v>467.06493714982503</c:v>
                </c:pt>
                <c:pt idx="8">
                  <c:v>679.25968905061893</c:v>
                </c:pt>
                <c:pt idx="9">
                  <c:v>923.62496446356306</c:v>
                </c:pt>
                <c:pt idx="10">
                  <c:v>983.68147982908499</c:v>
                </c:pt>
                <c:pt idx="11">
                  <c:v>745.59172306265793</c:v>
                </c:pt>
                <c:pt idx="12">
                  <c:v>168.76275267463299</c:v>
                </c:pt>
                <c:pt idx="13">
                  <c:v>507.60773527339001</c:v>
                </c:pt>
                <c:pt idx="14">
                  <c:v>618.77985760707497</c:v>
                </c:pt>
                <c:pt idx="15">
                  <c:v>763.96246344796305</c:v>
                </c:pt>
                <c:pt idx="16">
                  <c:v>781.57869038597607</c:v>
                </c:pt>
                <c:pt idx="17">
                  <c:v>760.83833794319401</c:v>
                </c:pt>
                <c:pt idx="18">
                  <c:v>959.40017917348302</c:v>
                </c:pt>
                <c:pt idx="19">
                  <c:v>660.58220877981898</c:v>
                </c:pt>
                <c:pt idx="20">
                  <c:v>874.72123462185004</c:v>
                </c:pt>
                <c:pt idx="21">
                  <c:v>1131.4470918475802</c:v>
                </c:pt>
                <c:pt idx="22">
                  <c:v>912.63764013050002</c:v>
                </c:pt>
                <c:pt idx="23">
                  <c:v>763.97978764662003</c:v>
                </c:pt>
                <c:pt idx="24">
                  <c:v>745.52474586651897</c:v>
                </c:pt>
                <c:pt idx="25">
                  <c:v>708.65616918367698</c:v>
                </c:pt>
                <c:pt idx="26">
                  <c:v>678.342667561913</c:v>
                </c:pt>
                <c:pt idx="27">
                  <c:v>814.73044103618099</c:v>
                </c:pt>
                <c:pt idx="28">
                  <c:v>1142.6354895560899</c:v>
                </c:pt>
                <c:pt idx="29">
                  <c:v>1117.3481056302801</c:v>
                </c:pt>
                <c:pt idx="30">
                  <c:v>987.89816582118794</c:v>
                </c:pt>
                <c:pt idx="31">
                  <c:v>700.39834303502903</c:v>
                </c:pt>
                <c:pt idx="32">
                  <c:v>738.89624391564405</c:v>
                </c:pt>
                <c:pt idx="33">
                  <c:v>849.15606857379498</c:v>
                </c:pt>
                <c:pt idx="34">
                  <c:v>1012.1921708717201</c:v>
                </c:pt>
                <c:pt idx="35">
                  <c:v>1251.5491549845299</c:v>
                </c:pt>
                <c:pt idx="36">
                  <c:v>729.805667901383</c:v>
                </c:pt>
                <c:pt idx="37">
                  <c:v>909.88742716286094</c:v>
                </c:pt>
                <c:pt idx="38">
                  <c:v>816.96842686519494</c:v>
                </c:pt>
                <c:pt idx="39">
                  <c:v>383.87496234105998</c:v>
                </c:pt>
                <c:pt idx="40">
                  <c:v>354.85967390007499</c:v>
                </c:pt>
                <c:pt idx="41">
                  <c:v>1274.21098644527</c:v>
                </c:pt>
                <c:pt idx="42">
                  <c:v>902.41909762410296</c:v>
                </c:pt>
                <c:pt idx="43">
                  <c:v>1180.3190906770401</c:v>
                </c:pt>
                <c:pt idx="44">
                  <c:v>981.98067351503698</c:v>
                </c:pt>
                <c:pt idx="45">
                  <c:v>775.44704563298706</c:v>
                </c:pt>
                <c:pt idx="46">
                  <c:v>987.41218954801604</c:v>
                </c:pt>
                <c:pt idx="47">
                  <c:v>624.11595350082507</c:v>
                </c:pt>
                <c:pt idx="48">
                  <c:v>605.915378842726</c:v>
                </c:pt>
                <c:pt idx="49">
                  <c:v>1085.28482241345</c:v>
                </c:pt>
                <c:pt idx="50">
                  <c:v>1160.13164941696</c:v>
                </c:pt>
                <c:pt idx="51">
                  <c:v>1285.3089752052899</c:v>
                </c:pt>
                <c:pt idx="52">
                  <c:v>1146.44553472604</c:v>
                </c:pt>
                <c:pt idx="53">
                  <c:v>546.80173522751193</c:v>
                </c:pt>
                <c:pt idx="54">
                  <c:v>343.27360181924598</c:v>
                </c:pt>
                <c:pt idx="55">
                  <c:v>591.83224153598098</c:v>
                </c:pt>
                <c:pt idx="56">
                  <c:v>1197.50827110718</c:v>
                </c:pt>
                <c:pt idx="57">
                  <c:v>970.51233836262793</c:v>
                </c:pt>
                <c:pt idx="58">
                  <c:v>341.85821977351998</c:v>
                </c:pt>
                <c:pt idx="59">
                  <c:v>953.75191046400596</c:v>
                </c:pt>
                <c:pt idx="60">
                  <c:v>1101.2116678340699</c:v>
                </c:pt>
                <c:pt idx="61">
                  <c:v>1005.28572174469</c:v>
                </c:pt>
                <c:pt idx="62">
                  <c:v>1179.8920800594701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B4-4953-BC3E-4F72218DDA6E}"/>
            </c:ext>
          </c:extLst>
        </c:ser>
        <c:ser>
          <c:idx val="2"/>
          <c:order val="1"/>
          <c:tx>
            <c:v>400 voxels3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'148_Morphy_z and NER data'!$K$2:$K$31</c:f>
              <c:numCache>
                <c:formatCode>0%</c:formatCode>
                <c:ptCount val="30"/>
                <c:pt idx="0">
                  <c:v>0.25407742187499999</c:v>
                </c:pt>
                <c:pt idx="1">
                  <c:v>0.24463204687500001</c:v>
                </c:pt>
                <c:pt idx="2">
                  <c:v>0.23456854687500001</c:v>
                </c:pt>
                <c:pt idx="3">
                  <c:v>0.19224701562499999</c:v>
                </c:pt>
                <c:pt idx="4">
                  <c:v>0.18396045312500001</c:v>
                </c:pt>
                <c:pt idx="5">
                  <c:v>0.20665796875</c:v>
                </c:pt>
                <c:pt idx="6">
                  <c:v>0.24025223437500001</c:v>
                </c:pt>
                <c:pt idx="7">
                  <c:v>0.262720046875</c:v>
                </c:pt>
                <c:pt idx="8">
                  <c:v>0.25638175000000002</c:v>
                </c:pt>
                <c:pt idx="9">
                  <c:v>0.19346346875000001</c:v>
                </c:pt>
                <c:pt idx="10">
                  <c:v>0.210880796875</c:v>
                </c:pt>
                <c:pt idx="11">
                  <c:v>0.23566446874999999</c:v>
                </c:pt>
                <c:pt idx="12">
                  <c:v>0.25999578125</c:v>
                </c:pt>
                <c:pt idx="13">
                  <c:v>0.26542620312499998</c:v>
                </c:pt>
                <c:pt idx="14">
                  <c:v>0.24535207812500001</c:v>
                </c:pt>
                <c:pt idx="15">
                  <c:v>0.22866675</c:v>
                </c:pt>
                <c:pt idx="16">
                  <c:v>0.25032300000000002</c:v>
                </c:pt>
                <c:pt idx="17">
                  <c:v>0.25243868749999998</c:v>
                </c:pt>
                <c:pt idx="18">
                  <c:v>0.25384396874999998</c:v>
                </c:pt>
                <c:pt idx="19">
                  <c:v>0.22941220312499999</c:v>
                </c:pt>
                <c:pt idx="20">
                  <c:v>0.17683739062500001</c:v>
                </c:pt>
                <c:pt idx="21">
                  <c:v>0.23431635937500001</c:v>
                </c:pt>
                <c:pt idx="22">
                  <c:v>0.25632660937500001</c:v>
                </c:pt>
                <c:pt idx="23">
                  <c:v>0.196212109375</c:v>
                </c:pt>
                <c:pt idx="24">
                  <c:v>0.24095503125000001</c:v>
                </c:pt>
                <c:pt idx="25">
                  <c:v>0.25197035937500001</c:v>
                </c:pt>
                <c:pt idx="26">
                  <c:v>0.26218387500000001</c:v>
                </c:pt>
              </c:numCache>
            </c:numRef>
          </c:xVal>
          <c:yVal>
            <c:numRef>
              <c:f>'148_Morphy_z and NER data'!$N$2:$N$31</c:f>
              <c:numCache>
                <c:formatCode>General</c:formatCode>
                <c:ptCount val="30"/>
                <c:pt idx="0">
                  <c:v>914.32483804032404</c:v>
                </c:pt>
                <c:pt idx="1">
                  <c:v>870.05876824672805</c:v>
                </c:pt>
                <c:pt idx="2">
                  <c:v>771.78887468263497</c:v>
                </c:pt>
                <c:pt idx="3">
                  <c:v>368.23906704568799</c:v>
                </c:pt>
                <c:pt idx="4">
                  <c:v>419.42440577745901</c:v>
                </c:pt>
                <c:pt idx="5">
                  <c:v>445.78180842060897</c:v>
                </c:pt>
                <c:pt idx="6">
                  <c:v>659.58592725690107</c:v>
                </c:pt>
                <c:pt idx="7">
                  <c:v>1094.3488580876699</c:v>
                </c:pt>
                <c:pt idx="8">
                  <c:v>1003.24545858569</c:v>
                </c:pt>
                <c:pt idx="9">
                  <c:v>385.71456440514999</c:v>
                </c:pt>
                <c:pt idx="10">
                  <c:v>588.88497434866201</c:v>
                </c:pt>
                <c:pt idx="11">
                  <c:v>813.90647399299098</c:v>
                </c:pt>
                <c:pt idx="12">
                  <c:v>970.14129228937895</c:v>
                </c:pt>
                <c:pt idx="13">
                  <c:v>965.68631301866901</c:v>
                </c:pt>
                <c:pt idx="14">
                  <c:v>1001.09706924208</c:v>
                </c:pt>
                <c:pt idx="15">
                  <c:v>669.67396791436295</c:v>
                </c:pt>
                <c:pt idx="16">
                  <c:v>982.54304487816501</c:v>
                </c:pt>
                <c:pt idx="17">
                  <c:v>1002.8595631025401</c:v>
                </c:pt>
                <c:pt idx="18">
                  <c:v>1061.0000073446199</c:v>
                </c:pt>
                <c:pt idx="19">
                  <c:v>710.20676019175698</c:v>
                </c:pt>
                <c:pt idx="20">
                  <c:v>259.01015306189402</c:v>
                </c:pt>
                <c:pt idx="21">
                  <c:v>708.94048431836598</c:v>
                </c:pt>
                <c:pt idx="22">
                  <c:v>1079.71126226671</c:v>
                </c:pt>
                <c:pt idx="23">
                  <c:v>543.60314800346998</c:v>
                </c:pt>
                <c:pt idx="24">
                  <c:v>883.64016587605204</c:v>
                </c:pt>
                <c:pt idx="25">
                  <c:v>1013.1235068358899</c:v>
                </c:pt>
                <c:pt idx="26">
                  <c:v>1163.2583327232001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EB4-4953-BC3E-4F72218DDA6E}"/>
            </c:ext>
          </c:extLst>
        </c:ser>
        <c:ser>
          <c:idx val="0"/>
          <c:order val="2"/>
          <c:tx>
            <c:strRef>
              <c:f>'148_Morphy_z and NER data'!$Q$1</c:f>
              <c:strCache>
                <c:ptCount val="1"/>
                <c:pt idx="0">
                  <c:v>Klinkenberg Horizontal Permeability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8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'148_Morphy_z and NER data'!$P$2:$P$16</c:f>
              <c:numCache>
                <c:formatCode>0%</c:formatCode>
                <c:ptCount val="15"/>
                <c:pt idx="0">
                  <c:v>0.29499999999999998</c:v>
                </c:pt>
                <c:pt idx="1">
                  <c:v>0.29299999999999998</c:v>
                </c:pt>
                <c:pt idx="2">
                  <c:v>0.29199999999999998</c:v>
                </c:pt>
                <c:pt idx="3">
                  <c:v>0.29199999999999998</c:v>
                </c:pt>
                <c:pt idx="4">
                  <c:v>0.28999999999999998</c:v>
                </c:pt>
                <c:pt idx="5">
                  <c:v>0.27100000000000002</c:v>
                </c:pt>
                <c:pt idx="6">
                  <c:v>0.26800000000000002</c:v>
                </c:pt>
                <c:pt idx="7">
                  <c:v>0.26600000000000001</c:v>
                </c:pt>
                <c:pt idx="8">
                  <c:v>0.26400000000000001</c:v>
                </c:pt>
                <c:pt idx="9">
                  <c:v>0.26300000000000001</c:v>
                </c:pt>
                <c:pt idx="10">
                  <c:v>0.29699999999999999</c:v>
                </c:pt>
                <c:pt idx="11">
                  <c:v>0.29499999999999998</c:v>
                </c:pt>
                <c:pt idx="12">
                  <c:v>0.29299999999999998</c:v>
                </c:pt>
                <c:pt idx="13">
                  <c:v>0.29199999999999998</c:v>
                </c:pt>
                <c:pt idx="14">
                  <c:v>0.29099999999999998</c:v>
                </c:pt>
              </c:numCache>
            </c:numRef>
          </c:xVal>
          <c:yVal>
            <c:numRef>
              <c:f>'148_Morphy_z and NER data'!$Q$2:$Q$16</c:f>
              <c:numCache>
                <c:formatCode>General</c:formatCode>
                <c:ptCount val="15"/>
                <c:pt idx="0">
                  <c:v>462</c:v>
                </c:pt>
                <c:pt idx="1">
                  <c:v>451</c:v>
                </c:pt>
                <c:pt idx="2">
                  <c:v>444</c:v>
                </c:pt>
                <c:pt idx="3">
                  <c:v>436</c:v>
                </c:pt>
                <c:pt idx="4">
                  <c:v>429</c:v>
                </c:pt>
                <c:pt idx="5">
                  <c:v>353</c:v>
                </c:pt>
                <c:pt idx="6">
                  <c:v>349</c:v>
                </c:pt>
                <c:pt idx="7">
                  <c:v>344</c:v>
                </c:pt>
                <c:pt idx="8">
                  <c:v>338</c:v>
                </c:pt>
                <c:pt idx="9">
                  <c:v>332</c:v>
                </c:pt>
                <c:pt idx="10">
                  <c:v>474</c:v>
                </c:pt>
                <c:pt idx="11">
                  <c:v>464</c:v>
                </c:pt>
                <c:pt idx="12">
                  <c:v>455</c:v>
                </c:pt>
                <c:pt idx="13">
                  <c:v>448</c:v>
                </c:pt>
                <c:pt idx="14">
                  <c:v>442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EB4-4953-BC3E-4F72218DDA6E}"/>
            </c:ext>
          </c:extLst>
        </c:ser>
        <c:ser>
          <c:idx val="3"/>
          <c:order val="3"/>
          <c:tx>
            <c:strRef>
              <c:f>'148_Morphy_z and NER data'!$R$1</c:f>
              <c:strCache>
                <c:ptCount val="1"/>
                <c:pt idx="0">
                  <c:v>Air Horizontal Permeability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8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'148_Morphy_z and NER data'!$P$2:$P$16</c:f>
              <c:numCache>
                <c:formatCode>0%</c:formatCode>
                <c:ptCount val="15"/>
                <c:pt idx="0">
                  <c:v>0.29499999999999998</c:v>
                </c:pt>
                <c:pt idx="1">
                  <c:v>0.29299999999999998</c:v>
                </c:pt>
                <c:pt idx="2">
                  <c:v>0.29199999999999998</c:v>
                </c:pt>
                <c:pt idx="3">
                  <c:v>0.29199999999999998</c:v>
                </c:pt>
                <c:pt idx="4">
                  <c:v>0.28999999999999998</c:v>
                </c:pt>
                <c:pt idx="5">
                  <c:v>0.27100000000000002</c:v>
                </c:pt>
                <c:pt idx="6">
                  <c:v>0.26800000000000002</c:v>
                </c:pt>
                <c:pt idx="7">
                  <c:v>0.26600000000000001</c:v>
                </c:pt>
                <c:pt idx="8">
                  <c:v>0.26400000000000001</c:v>
                </c:pt>
                <c:pt idx="9">
                  <c:v>0.26300000000000001</c:v>
                </c:pt>
                <c:pt idx="10">
                  <c:v>0.29699999999999999</c:v>
                </c:pt>
                <c:pt idx="11">
                  <c:v>0.29499999999999998</c:v>
                </c:pt>
                <c:pt idx="12">
                  <c:v>0.29299999999999998</c:v>
                </c:pt>
                <c:pt idx="13">
                  <c:v>0.29199999999999998</c:v>
                </c:pt>
                <c:pt idx="14">
                  <c:v>0.29099999999999998</c:v>
                </c:pt>
              </c:numCache>
            </c:numRef>
          </c:xVal>
          <c:yVal>
            <c:numRef>
              <c:f>'148_Morphy_z and NER data'!$R$2:$R$16</c:f>
              <c:numCache>
                <c:formatCode>General</c:formatCode>
                <c:ptCount val="15"/>
                <c:pt idx="0">
                  <c:v>468</c:v>
                </c:pt>
                <c:pt idx="1">
                  <c:v>457</c:v>
                </c:pt>
                <c:pt idx="2">
                  <c:v>450</c:v>
                </c:pt>
                <c:pt idx="3">
                  <c:v>442</c:v>
                </c:pt>
                <c:pt idx="4">
                  <c:v>435</c:v>
                </c:pt>
                <c:pt idx="5">
                  <c:v>358</c:v>
                </c:pt>
                <c:pt idx="6">
                  <c:v>354</c:v>
                </c:pt>
                <c:pt idx="7">
                  <c:v>348</c:v>
                </c:pt>
                <c:pt idx="8">
                  <c:v>343</c:v>
                </c:pt>
                <c:pt idx="9">
                  <c:v>337</c:v>
                </c:pt>
                <c:pt idx="10">
                  <c:v>480</c:v>
                </c:pt>
                <c:pt idx="11">
                  <c:v>470</c:v>
                </c:pt>
                <c:pt idx="12">
                  <c:v>461</c:v>
                </c:pt>
                <c:pt idx="13">
                  <c:v>454</c:v>
                </c:pt>
                <c:pt idx="14">
                  <c:v>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EB4-4953-BC3E-4F72218DDA6E}"/>
            </c:ext>
          </c:extLst>
        </c:ser>
        <c:ser>
          <c:idx val="4"/>
          <c:order val="4"/>
          <c:tx>
            <c:strRef>
              <c:f>'148_Morphy_z and NER data'!$U$1</c:f>
              <c:strCache>
                <c:ptCount val="1"/>
                <c:pt idx="0">
                  <c:v>Routine Core Analysis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5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'148_Morphy_z and NER data'!$V$2</c:f>
              <c:numCache>
                <c:formatCode>General</c:formatCode>
                <c:ptCount val="1"/>
                <c:pt idx="0">
                  <c:v>0.27</c:v>
                </c:pt>
              </c:numCache>
            </c:numRef>
          </c:xVal>
          <c:yVal>
            <c:numRef>
              <c:f>'148_Morphy_z and NER data'!$W$2</c:f>
              <c:numCache>
                <c:formatCode>General</c:formatCode>
                <c:ptCount val="1"/>
                <c:pt idx="0">
                  <c:v>394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EB4-4953-BC3E-4F72218DDA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48544"/>
        <c:axId val="453949200"/>
        <c:extLst/>
      </c:scatterChart>
      <c:valAx>
        <c:axId val="453948544"/>
        <c:scaling>
          <c:orientation val="minMax"/>
          <c:min val="0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9200"/>
        <c:crosses val="autoZero"/>
        <c:crossBetween val="midCat"/>
      </c:valAx>
      <c:valAx>
        <c:axId val="453949200"/>
        <c:scaling>
          <c:logBase val="10"/>
          <c:orientation val="minMax"/>
          <c:min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8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156103645541306"/>
          <c:y val="0.193978753343618"/>
          <c:w val="0.21024843751182762"/>
          <c:h val="0.629380014464300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05393411836124"/>
          <c:y val="8.8291734357758209E-2"/>
          <c:w val="0.80656094048978111"/>
          <c:h val="0.73108677097041985"/>
        </c:manualLayout>
      </c:layout>
      <c:scatterChart>
        <c:scatterStyle val="lineMarker"/>
        <c:varyColors val="0"/>
        <c:ser>
          <c:idx val="1"/>
          <c:order val="0"/>
          <c:tx>
            <c:v>300 voxels3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'148_Morphy_z and NER data'!$C$2:$C$73</c:f>
              <c:numCache>
                <c:formatCode>0%</c:formatCode>
                <c:ptCount val="72"/>
                <c:pt idx="0">
                  <c:v>0.24520944444444401</c:v>
                </c:pt>
                <c:pt idx="1">
                  <c:v>0.26367062962963</c:v>
                </c:pt>
                <c:pt idx="2">
                  <c:v>0.23853918518518499</c:v>
                </c:pt>
                <c:pt idx="3">
                  <c:v>0.221062592592593</c:v>
                </c:pt>
                <c:pt idx="4">
                  <c:v>0.18669222222222201</c:v>
                </c:pt>
                <c:pt idx="5">
                  <c:v>0.170722333333333</c:v>
                </c:pt>
                <c:pt idx="6">
                  <c:v>0.18159385185185201</c:v>
                </c:pt>
                <c:pt idx="7">
                  <c:v>0.215573925925926</c:v>
                </c:pt>
                <c:pt idx="8">
                  <c:v>0.24284844444444401</c:v>
                </c:pt>
                <c:pt idx="9">
                  <c:v>0.25377262962962999</c:v>
                </c:pt>
                <c:pt idx="10">
                  <c:v>0.25441051851851898</c:v>
                </c:pt>
                <c:pt idx="11">
                  <c:v>0.22949622222222199</c:v>
                </c:pt>
                <c:pt idx="12">
                  <c:v>0.169953703703704</c:v>
                </c:pt>
                <c:pt idx="13">
                  <c:v>0.186802148148148</c:v>
                </c:pt>
                <c:pt idx="14">
                  <c:v>0.22101807407407401</c:v>
                </c:pt>
                <c:pt idx="15">
                  <c:v>0.23688588888888901</c:v>
                </c:pt>
                <c:pt idx="16">
                  <c:v>0.246019925925926</c:v>
                </c:pt>
                <c:pt idx="17">
                  <c:v>0.25125885185185198</c:v>
                </c:pt>
                <c:pt idx="18">
                  <c:v>0.24234792592592599</c:v>
                </c:pt>
                <c:pt idx="19">
                  <c:v>0.216987481481481</c:v>
                </c:pt>
                <c:pt idx="20">
                  <c:v>0.24620725925925899</c:v>
                </c:pt>
                <c:pt idx="21">
                  <c:v>0.25641700000000001</c:v>
                </c:pt>
                <c:pt idx="22">
                  <c:v>0.243451703703704</c:v>
                </c:pt>
                <c:pt idx="23">
                  <c:v>0.231197222222222</c:v>
                </c:pt>
                <c:pt idx="24">
                  <c:v>0.224149666666667</c:v>
                </c:pt>
                <c:pt idx="25">
                  <c:v>0.23171740740740701</c:v>
                </c:pt>
                <c:pt idx="26">
                  <c:v>0.22682933333333299</c:v>
                </c:pt>
                <c:pt idx="27">
                  <c:v>0.24422781481481501</c:v>
                </c:pt>
                <c:pt idx="28">
                  <c:v>0.27069185185185202</c:v>
                </c:pt>
                <c:pt idx="29">
                  <c:v>0.27234296296296301</c:v>
                </c:pt>
                <c:pt idx="30">
                  <c:v>0.252338037037037</c:v>
                </c:pt>
                <c:pt idx="31">
                  <c:v>0.22518622222222201</c:v>
                </c:pt>
                <c:pt idx="32">
                  <c:v>0.22882218518518499</c:v>
                </c:pt>
                <c:pt idx="33">
                  <c:v>0.25013388888888899</c:v>
                </c:pt>
                <c:pt idx="34">
                  <c:v>0.261492888888889</c:v>
                </c:pt>
                <c:pt idx="35">
                  <c:v>0.27166144444444401</c:v>
                </c:pt>
                <c:pt idx="36">
                  <c:v>0.23466185185185201</c:v>
                </c:pt>
                <c:pt idx="37">
                  <c:v>0.24676644444444401</c:v>
                </c:pt>
                <c:pt idx="38">
                  <c:v>0.23916144444444401</c:v>
                </c:pt>
                <c:pt idx="39">
                  <c:v>0.19975933333333301</c:v>
                </c:pt>
                <c:pt idx="40">
                  <c:v>0.17905574074074099</c:v>
                </c:pt>
                <c:pt idx="41">
                  <c:v>0.26394200000000001</c:v>
                </c:pt>
                <c:pt idx="42">
                  <c:v>0.24657459259259301</c:v>
                </c:pt>
                <c:pt idx="43">
                  <c:v>0.26323137037036998</c:v>
                </c:pt>
                <c:pt idx="44">
                  <c:v>0.24448729629629601</c:v>
                </c:pt>
                <c:pt idx="45">
                  <c:v>0.25014148148148102</c:v>
                </c:pt>
                <c:pt idx="46">
                  <c:v>0.25738174074074099</c:v>
                </c:pt>
                <c:pt idx="47">
                  <c:v>0.221507481481481</c:v>
                </c:pt>
                <c:pt idx="48">
                  <c:v>0.22407688888888899</c:v>
                </c:pt>
                <c:pt idx="49">
                  <c:v>0.25604696296296298</c:v>
                </c:pt>
                <c:pt idx="50">
                  <c:v>0.25792959259259302</c:v>
                </c:pt>
                <c:pt idx="51">
                  <c:v>0.26400125925925899</c:v>
                </c:pt>
                <c:pt idx="52">
                  <c:v>0.25187162962963</c:v>
                </c:pt>
                <c:pt idx="53">
                  <c:v>0.212891</c:v>
                </c:pt>
                <c:pt idx="54">
                  <c:v>0.19388496296296301</c:v>
                </c:pt>
                <c:pt idx="55">
                  <c:v>0.224321111111111</c:v>
                </c:pt>
                <c:pt idx="56">
                  <c:v>0.26213922222222202</c:v>
                </c:pt>
                <c:pt idx="57">
                  <c:v>0.239577925925926</c:v>
                </c:pt>
                <c:pt idx="58">
                  <c:v>0.17807225925925901</c:v>
                </c:pt>
                <c:pt idx="59">
                  <c:v>0.24812511111111099</c:v>
                </c:pt>
                <c:pt idx="60">
                  <c:v>0.25503344444444398</c:v>
                </c:pt>
                <c:pt idx="61">
                  <c:v>0.25944185185185198</c:v>
                </c:pt>
                <c:pt idx="62">
                  <c:v>0.25991285185185198</c:v>
                </c:pt>
              </c:numCache>
            </c:numRef>
          </c:xVal>
          <c:yVal>
            <c:numRef>
              <c:f>'148_Morphy_z and NER data'!$F$2:$F$73</c:f>
              <c:numCache>
                <c:formatCode>General</c:formatCode>
                <c:ptCount val="72"/>
                <c:pt idx="0">
                  <c:v>780.30611045664398</c:v>
                </c:pt>
                <c:pt idx="1">
                  <c:v>1098.6743451234699</c:v>
                </c:pt>
                <c:pt idx="2">
                  <c:v>820.87452608493402</c:v>
                </c:pt>
                <c:pt idx="3">
                  <c:v>640.49592581027707</c:v>
                </c:pt>
                <c:pt idx="4">
                  <c:v>287.47232111371602</c:v>
                </c:pt>
                <c:pt idx="5">
                  <c:v>267.03880990137003</c:v>
                </c:pt>
                <c:pt idx="6">
                  <c:v>363.47763771914498</c:v>
                </c:pt>
                <c:pt idx="7">
                  <c:v>467.06493714982503</c:v>
                </c:pt>
                <c:pt idx="8">
                  <c:v>679.25968905061893</c:v>
                </c:pt>
                <c:pt idx="9">
                  <c:v>923.62496446356306</c:v>
                </c:pt>
                <c:pt idx="10">
                  <c:v>983.68147982908499</c:v>
                </c:pt>
                <c:pt idx="11">
                  <c:v>745.59172306265793</c:v>
                </c:pt>
                <c:pt idx="12">
                  <c:v>168.76275267463299</c:v>
                </c:pt>
                <c:pt idx="13">
                  <c:v>507.60773527339001</c:v>
                </c:pt>
                <c:pt idx="14">
                  <c:v>618.77985760707497</c:v>
                </c:pt>
                <c:pt idx="15">
                  <c:v>763.96246344796305</c:v>
                </c:pt>
                <c:pt idx="16">
                  <c:v>781.57869038597607</c:v>
                </c:pt>
                <c:pt idx="17">
                  <c:v>760.83833794319401</c:v>
                </c:pt>
                <c:pt idx="18">
                  <c:v>959.40017917348302</c:v>
                </c:pt>
                <c:pt idx="19">
                  <c:v>660.58220877981898</c:v>
                </c:pt>
                <c:pt idx="20">
                  <c:v>874.72123462185004</c:v>
                </c:pt>
                <c:pt idx="21">
                  <c:v>1131.4470918475802</c:v>
                </c:pt>
                <c:pt idx="22">
                  <c:v>912.63764013050002</c:v>
                </c:pt>
                <c:pt idx="23">
                  <c:v>763.97978764662003</c:v>
                </c:pt>
                <c:pt idx="24">
                  <c:v>745.52474586651897</c:v>
                </c:pt>
                <c:pt idx="25">
                  <c:v>708.65616918367698</c:v>
                </c:pt>
                <c:pt idx="26">
                  <c:v>678.342667561913</c:v>
                </c:pt>
                <c:pt idx="27">
                  <c:v>814.73044103618099</c:v>
                </c:pt>
                <c:pt idx="28">
                  <c:v>1142.6354895560899</c:v>
                </c:pt>
                <c:pt idx="29">
                  <c:v>1117.3481056302801</c:v>
                </c:pt>
                <c:pt idx="30">
                  <c:v>987.89816582118794</c:v>
                </c:pt>
                <c:pt idx="31">
                  <c:v>700.39834303502903</c:v>
                </c:pt>
                <c:pt idx="32">
                  <c:v>738.89624391564405</c:v>
                </c:pt>
                <c:pt idx="33">
                  <c:v>849.15606857379498</c:v>
                </c:pt>
                <c:pt idx="34">
                  <c:v>1012.1921708717201</c:v>
                </c:pt>
                <c:pt idx="35">
                  <c:v>1251.5491549845299</c:v>
                </c:pt>
                <c:pt idx="36">
                  <c:v>729.805667901383</c:v>
                </c:pt>
                <c:pt idx="37">
                  <c:v>909.88742716286094</c:v>
                </c:pt>
                <c:pt idx="38">
                  <c:v>816.96842686519494</c:v>
                </c:pt>
                <c:pt idx="39">
                  <c:v>383.87496234105998</c:v>
                </c:pt>
                <c:pt idx="40">
                  <c:v>354.85967390007499</c:v>
                </c:pt>
                <c:pt idx="41">
                  <c:v>1274.21098644527</c:v>
                </c:pt>
                <c:pt idx="42">
                  <c:v>902.41909762410296</c:v>
                </c:pt>
                <c:pt idx="43">
                  <c:v>1180.3190906770401</c:v>
                </c:pt>
                <c:pt idx="44">
                  <c:v>981.98067351503698</c:v>
                </c:pt>
                <c:pt idx="45">
                  <c:v>775.44704563298706</c:v>
                </c:pt>
                <c:pt idx="46">
                  <c:v>987.41218954801604</c:v>
                </c:pt>
                <c:pt idx="47">
                  <c:v>624.11595350082507</c:v>
                </c:pt>
                <c:pt idx="48">
                  <c:v>605.915378842726</c:v>
                </c:pt>
                <c:pt idx="49">
                  <c:v>1085.28482241345</c:v>
                </c:pt>
                <c:pt idx="50">
                  <c:v>1160.13164941696</c:v>
                </c:pt>
                <c:pt idx="51">
                  <c:v>1285.3089752052899</c:v>
                </c:pt>
                <c:pt idx="52">
                  <c:v>1146.44553472604</c:v>
                </c:pt>
                <c:pt idx="53">
                  <c:v>546.80173522751193</c:v>
                </c:pt>
                <c:pt idx="54">
                  <c:v>343.27360181924598</c:v>
                </c:pt>
                <c:pt idx="55">
                  <c:v>591.83224153598098</c:v>
                </c:pt>
                <c:pt idx="56">
                  <c:v>1197.50827110718</c:v>
                </c:pt>
                <c:pt idx="57">
                  <c:v>970.51233836262793</c:v>
                </c:pt>
                <c:pt idx="58">
                  <c:v>341.85821977351998</c:v>
                </c:pt>
                <c:pt idx="59">
                  <c:v>953.75191046400596</c:v>
                </c:pt>
                <c:pt idx="60">
                  <c:v>1101.2116678340699</c:v>
                </c:pt>
                <c:pt idx="61">
                  <c:v>1005.28572174469</c:v>
                </c:pt>
                <c:pt idx="62">
                  <c:v>1179.8920800594701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D2-4E1E-8FF5-4250501F97C4}"/>
            </c:ext>
          </c:extLst>
        </c:ser>
        <c:ser>
          <c:idx val="2"/>
          <c:order val="1"/>
          <c:tx>
            <c:v>400 voxels3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'148_Morphy_z and NER data'!$K$2:$K$31</c:f>
              <c:numCache>
                <c:formatCode>0%</c:formatCode>
                <c:ptCount val="30"/>
                <c:pt idx="0">
                  <c:v>0.25407742187499999</c:v>
                </c:pt>
                <c:pt idx="1">
                  <c:v>0.24463204687500001</c:v>
                </c:pt>
                <c:pt idx="2">
                  <c:v>0.23456854687500001</c:v>
                </c:pt>
                <c:pt idx="3">
                  <c:v>0.19224701562499999</c:v>
                </c:pt>
                <c:pt idx="4">
                  <c:v>0.18396045312500001</c:v>
                </c:pt>
                <c:pt idx="5">
                  <c:v>0.20665796875</c:v>
                </c:pt>
                <c:pt idx="6">
                  <c:v>0.24025223437500001</c:v>
                </c:pt>
                <c:pt idx="7">
                  <c:v>0.262720046875</c:v>
                </c:pt>
                <c:pt idx="8">
                  <c:v>0.25638175000000002</c:v>
                </c:pt>
                <c:pt idx="9">
                  <c:v>0.19346346875000001</c:v>
                </c:pt>
                <c:pt idx="10">
                  <c:v>0.210880796875</c:v>
                </c:pt>
                <c:pt idx="11">
                  <c:v>0.23566446874999999</c:v>
                </c:pt>
                <c:pt idx="12">
                  <c:v>0.25999578125</c:v>
                </c:pt>
                <c:pt idx="13">
                  <c:v>0.26542620312499998</c:v>
                </c:pt>
                <c:pt idx="14">
                  <c:v>0.24535207812500001</c:v>
                </c:pt>
                <c:pt idx="15">
                  <c:v>0.22866675</c:v>
                </c:pt>
                <c:pt idx="16">
                  <c:v>0.25032300000000002</c:v>
                </c:pt>
                <c:pt idx="17">
                  <c:v>0.25243868749999998</c:v>
                </c:pt>
                <c:pt idx="18">
                  <c:v>0.25384396874999998</c:v>
                </c:pt>
                <c:pt idx="19">
                  <c:v>0.22941220312499999</c:v>
                </c:pt>
                <c:pt idx="20">
                  <c:v>0.17683739062500001</c:v>
                </c:pt>
                <c:pt idx="21">
                  <c:v>0.23431635937500001</c:v>
                </c:pt>
                <c:pt idx="22">
                  <c:v>0.25632660937500001</c:v>
                </c:pt>
                <c:pt idx="23">
                  <c:v>0.196212109375</c:v>
                </c:pt>
                <c:pt idx="24">
                  <c:v>0.24095503125000001</c:v>
                </c:pt>
                <c:pt idx="25">
                  <c:v>0.25197035937500001</c:v>
                </c:pt>
                <c:pt idx="26">
                  <c:v>0.26218387500000001</c:v>
                </c:pt>
              </c:numCache>
            </c:numRef>
          </c:xVal>
          <c:yVal>
            <c:numRef>
              <c:f>'148_Morphy_z and NER data'!$N$2:$N$31</c:f>
              <c:numCache>
                <c:formatCode>General</c:formatCode>
                <c:ptCount val="30"/>
                <c:pt idx="0">
                  <c:v>914.32483804032404</c:v>
                </c:pt>
                <c:pt idx="1">
                  <c:v>870.05876824672805</c:v>
                </c:pt>
                <c:pt idx="2">
                  <c:v>771.78887468263497</c:v>
                </c:pt>
                <c:pt idx="3">
                  <c:v>368.23906704568799</c:v>
                </c:pt>
                <c:pt idx="4">
                  <c:v>419.42440577745901</c:v>
                </c:pt>
                <c:pt idx="5">
                  <c:v>445.78180842060897</c:v>
                </c:pt>
                <c:pt idx="6">
                  <c:v>659.58592725690107</c:v>
                </c:pt>
                <c:pt idx="7">
                  <c:v>1094.3488580876699</c:v>
                </c:pt>
                <c:pt idx="8">
                  <c:v>1003.24545858569</c:v>
                </c:pt>
                <c:pt idx="9">
                  <c:v>385.71456440514999</c:v>
                </c:pt>
                <c:pt idx="10">
                  <c:v>588.88497434866201</c:v>
                </c:pt>
                <c:pt idx="11">
                  <c:v>813.90647399299098</c:v>
                </c:pt>
                <c:pt idx="12">
                  <c:v>970.14129228937895</c:v>
                </c:pt>
                <c:pt idx="13">
                  <c:v>965.68631301866901</c:v>
                </c:pt>
                <c:pt idx="14">
                  <c:v>1001.09706924208</c:v>
                </c:pt>
                <c:pt idx="15">
                  <c:v>669.67396791436295</c:v>
                </c:pt>
                <c:pt idx="16">
                  <c:v>982.54304487816501</c:v>
                </c:pt>
                <c:pt idx="17">
                  <c:v>1002.8595631025401</c:v>
                </c:pt>
                <c:pt idx="18">
                  <c:v>1061.0000073446199</c:v>
                </c:pt>
                <c:pt idx="19">
                  <c:v>710.20676019175698</c:v>
                </c:pt>
                <c:pt idx="20">
                  <c:v>259.01015306189402</c:v>
                </c:pt>
                <c:pt idx="21">
                  <c:v>708.94048431836598</c:v>
                </c:pt>
                <c:pt idx="22">
                  <c:v>1079.71126226671</c:v>
                </c:pt>
                <c:pt idx="23">
                  <c:v>543.60314800346998</c:v>
                </c:pt>
                <c:pt idx="24">
                  <c:v>883.64016587605204</c:v>
                </c:pt>
                <c:pt idx="25">
                  <c:v>1013.1235068358899</c:v>
                </c:pt>
                <c:pt idx="26">
                  <c:v>1163.2583327232001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AD2-4E1E-8FF5-4250501F97C4}"/>
            </c:ext>
          </c:extLst>
        </c:ser>
        <c:ser>
          <c:idx val="4"/>
          <c:order val="2"/>
          <c:tx>
            <c:strRef>
              <c:f>'148_Morphy_z and NER data'!$U$1</c:f>
              <c:strCache>
                <c:ptCount val="1"/>
                <c:pt idx="0">
                  <c:v>Routine Core Analysis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10"/>
            <c:spPr>
              <a:solidFill>
                <a:srgbClr val="FF000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numRef>
              <c:f>'148_Morphy_z and NER data'!$V$2</c:f>
              <c:numCache>
                <c:formatCode>General</c:formatCode>
                <c:ptCount val="1"/>
                <c:pt idx="0">
                  <c:v>0.27</c:v>
                </c:pt>
              </c:numCache>
            </c:numRef>
          </c:xVal>
          <c:yVal>
            <c:numRef>
              <c:f>'148_Morphy_z and NER data'!$W$2</c:f>
              <c:numCache>
                <c:formatCode>General</c:formatCode>
                <c:ptCount val="1"/>
                <c:pt idx="0">
                  <c:v>394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AD2-4E1E-8FF5-4250501F9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48544"/>
        <c:axId val="453949200"/>
        <c:extLst/>
      </c:scatterChart>
      <c:valAx>
        <c:axId val="453948544"/>
        <c:scaling>
          <c:orientation val="minMax"/>
          <c:max val="0.28000000000000003"/>
          <c:min val="0.1500000000000000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+mn-cs"/>
                  </a:defRPr>
                </a:pPr>
                <a:r>
                  <a:rPr lang="en-US" sz="1200" baseline="0">
                    <a:latin typeface="Times New Roman" panose="02020603050405020304" pitchFamily="18" charset="0"/>
                  </a:rPr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9200"/>
        <c:crosses val="autoZero"/>
        <c:crossBetween val="midCat"/>
      </c:valAx>
      <c:valAx>
        <c:axId val="45394920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+mn-cs"/>
                  </a:defRPr>
                </a:pPr>
                <a:r>
                  <a:rPr lang="en-US" sz="1200" baseline="0">
                    <a:latin typeface="Times New Roman" panose="02020603050405020304" pitchFamily="18" charset="0"/>
                  </a:rPr>
                  <a:t>Permeability(mD)</a:t>
                </a:r>
              </a:p>
            </c:rich>
          </c:tx>
          <c:layout>
            <c:manualLayout>
              <c:xMode val="edge"/>
              <c:yMode val="edge"/>
              <c:x val="3.4390647254271128E-2"/>
              <c:y val="0.370708262899552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3948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0599570826232089"/>
          <c:y val="0.91736423917346299"/>
          <c:w val="0.60803488327617217"/>
          <c:h val="8.04050403312436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Histogram of Core Plug 148A Permeability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Hist_148_NER!$A$2:$A$35</c15:sqref>
                  </c15:fullRef>
                </c:ext>
              </c:extLst>
              <c:f>(Hist_148_NER!$A$2:$A$22,Hist_148_NER!$A$33:$A$35)</c:f>
              <c:numCache>
                <c:formatCode>General</c:formatCode>
                <c:ptCount val="24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500</c:v>
                </c:pt>
                <c:pt idx="8">
                  <c:v>600</c:v>
                </c:pt>
                <c:pt idx="9">
                  <c:v>700</c:v>
                </c:pt>
                <c:pt idx="10">
                  <c:v>800</c:v>
                </c:pt>
                <c:pt idx="11">
                  <c:v>900</c:v>
                </c:pt>
                <c:pt idx="12">
                  <c:v>1000</c:v>
                </c:pt>
                <c:pt idx="13">
                  <c:v>1100</c:v>
                </c:pt>
                <c:pt idx="14">
                  <c:v>1200</c:v>
                </c:pt>
                <c:pt idx="15">
                  <c:v>1300</c:v>
                </c:pt>
                <c:pt idx="16">
                  <c:v>1400</c:v>
                </c:pt>
                <c:pt idx="17">
                  <c:v>1500</c:v>
                </c:pt>
                <c:pt idx="18">
                  <c:v>1600</c:v>
                </c:pt>
                <c:pt idx="19">
                  <c:v>1700</c:v>
                </c:pt>
                <c:pt idx="20">
                  <c:v>1800</c:v>
                </c:pt>
                <c:pt idx="21">
                  <c:v>2900</c:v>
                </c:pt>
                <c:pt idx="22">
                  <c:v>3000</c:v>
                </c:pt>
                <c:pt idx="23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Hist_148_NER!$B$2:$B$35</c15:sqref>
                  </c15:fullRef>
                </c:ext>
              </c:extLst>
              <c:f>(Hist_148_NER!$B$2:$B$22,Hist_148_NER!$B$33:$B$35)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23</c:v>
                </c:pt>
                <c:pt idx="5">
                  <c:v>33</c:v>
                </c:pt>
                <c:pt idx="6">
                  <c:v>22</c:v>
                </c:pt>
                <c:pt idx="7">
                  <c:v>48</c:v>
                </c:pt>
                <c:pt idx="8">
                  <c:v>38</c:v>
                </c:pt>
                <c:pt idx="9">
                  <c:v>55</c:v>
                </c:pt>
                <c:pt idx="10">
                  <c:v>106</c:v>
                </c:pt>
                <c:pt idx="11">
                  <c:v>77</c:v>
                </c:pt>
                <c:pt idx="12">
                  <c:v>83</c:v>
                </c:pt>
                <c:pt idx="13">
                  <c:v>85</c:v>
                </c:pt>
                <c:pt idx="14">
                  <c:v>64</c:v>
                </c:pt>
                <c:pt idx="15">
                  <c:v>28</c:v>
                </c:pt>
                <c:pt idx="16">
                  <c:v>18</c:v>
                </c:pt>
                <c:pt idx="17">
                  <c:v>11</c:v>
                </c:pt>
                <c:pt idx="18">
                  <c:v>8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35-40CA-876C-249A4D4DD5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7480783"/>
        <c:axId val="54577382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Hist_148_NER!$D$2:$D$36</c15:sqref>
                  </c15:fullRef>
                </c:ext>
              </c:extLst>
              <c:f>(Hist_148_NER!$D$2:$D$22,Hist_148_NER!$D$33:$D$36)</c:f>
              <c:strCache>
                <c:ptCount val="25"/>
                <c:pt idx="0">
                  <c:v>800</c:v>
                </c:pt>
                <c:pt idx="1">
                  <c:v>1100</c:v>
                </c:pt>
                <c:pt idx="2">
                  <c:v>1000</c:v>
                </c:pt>
                <c:pt idx="3">
                  <c:v>900</c:v>
                </c:pt>
                <c:pt idx="4">
                  <c:v>1200</c:v>
                </c:pt>
                <c:pt idx="5">
                  <c:v>700</c:v>
                </c:pt>
                <c:pt idx="6">
                  <c:v>500</c:v>
                </c:pt>
                <c:pt idx="7">
                  <c:v>600</c:v>
                </c:pt>
                <c:pt idx="8">
                  <c:v>300</c:v>
                </c:pt>
                <c:pt idx="9">
                  <c:v>1300</c:v>
                </c:pt>
                <c:pt idx="10">
                  <c:v>200</c:v>
                </c:pt>
                <c:pt idx="11">
                  <c:v>400</c:v>
                </c:pt>
                <c:pt idx="12">
                  <c:v>1400</c:v>
                </c:pt>
                <c:pt idx="13">
                  <c:v>1500</c:v>
                </c:pt>
                <c:pt idx="14">
                  <c:v>1600</c:v>
                </c:pt>
                <c:pt idx="15">
                  <c:v>1700</c:v>
                </c:pt>
                <c:pt idx="16">
                  <c:v>1800</c:v>
                </c:pt>
                <c:pt idx="17">
                  <c:v>10</c:v>
                </c:pt>
                <c:pt idx="18">
                  <c:v>20</c:v>
                </c:pt>
                <c:pt idx="19">
                  <c:v>50</c:v>
                </c:pt>
                <c:pt idx="20">
                  <c:v>100</c:v>
                </c:pt>
                <c:pt idx="21">
                  <c:v>2900</c:v>
                </c:pt>
                <c:pt idx="22">
                  <c:v>3000</c:v>
                </c:pt>
                <c:pt idx="23">
                  <c:v>3100</c:v>
                </c:pt>
                <c:pt idx="24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Hist_148_NER!$C$2:$C$35</c15:sqref>
                  </c15:fullRef>
                </c:ext>
              </c:extLst>
              <c:f>(Hist_148_NER!$C$2:$C$22,Hist_148_NER!$C$33:$C$35)</c:f>
              <c:numCache>
                <c:formatCode>0.00%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3.2763532763532763E-2</c:v>
                </c:pt>
                <c:pt idx="5">
                  <c:v>7.9772079772079771E-2</c:v>
                </c:pt>
                <c:pt idx="6">
                  <c:v>0.1111111111111111</c:v>
                </c:pt>
                <c:pt idx="7">
                  <c:v>0.17948717948717949</c:v>
                </c:pt>
                <c:pt idx="8">
                  <c:v>0.23361823361823361</c:v>
                </c:pt>
                <c:pt idx="9">
                  <c:v>0.31196581196581197</c:v>
                </c:pt>
                <c:pt idx="10">
                  <c:v>0.46296296296296297</c:v>
                </c:pt>
                <c:pt idx="11">
                  <c:v>0.57264957264957261</c:v>
                </c:pt>
                <c:pt idx="12">
                  <c:v>0.69088319088319083</c:v>
                </c:pt>
                <c:pt idx="13">
                  <c:v>0.81196581196581197</c:v>
                </c:pt>
                <c:pt idx="14">
                  <c:v>0.90313390313390318</c:v>
                </c:pt>
                <c:pt idx="15">
                  <c:v>0.94301994301994307</c:v>
                </c:pt>
                <c:pt idx="16">
                  <c:v>0.96866096866096862</c:v>
                </c:pt>
                <c:pt idx="17">
                  <c:v>0.98433048433048431</c:v>
                </c:pt>
                <c:pt idx="18">
                  <c:v>0.99572649572649574</c:v>
                </c:pt>
                <c:pt idx="19">
                  <c:v>0.99857549857549854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35-40CA-876C-249A4D4DD5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470783"/>
        <c:axId val="545783807"/>
      </c:lineChart>
      <c:catAx>
        <c:axId val="6874807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5773823"/>
        <c:crosses val="autoZero"/>
        <c:auto val="1"/>
        <c:lblAlgn val="ctr"/>
        <c:lblOffset val="100"/>
        <c:noMultiLvlLbl val="0"/>
      </c:catAx>
      <c:valAx>
        <c:axId val="54577382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87480783"/>
        <c:crosses val="autoZero"/>
        <c:crossBetween val="between"/>
      </c:valAx>
      <c:valAx>
        <c:axId val="54578380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687470783"/>
        <c:crosses val="max"/>
        <c:crossBetween val="between"/>
      </c:valAx>
      <c:catAx>
        <c:axId val="68747078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578380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148A Permeability</a:t>
            </a:r>
          </a:p>
        </c:rich>
      </c:tx>
      <c:layout>
        <c:manualLayout>
          <c:xMode val="edge"/>
          <c:yMode val="edge"/>
          <c:x val="0.24288122581515248"/>
          <c:y val="1.801506598549858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Hist_148A_NER!$D$2:$D$23</c:f>
              <c:strCache>
                <c:ptCount val="22"/>
                <c:pt idx="0">
                  <c:v>10</c:v>
                </c:pt>
                <c:pt idx="1">
                  <c:v>1100</c:v>
                </c:pt>
                <c:pt idx="2">
                  <c:v>1000</c:v>
                </c:pt>
                <c:pt idx="3">
                  <c:v>800</c:v>
                </c:pt>
                <c:pt idx="4">
                  <c:v>1200</c:v>
                </c:pt>
                <c:pt idx="5">
                  <c:v>700</c:v>
                </c:pt>
                <c:pt idx="6">
                  <c:v>900</c:v>
                </c:pt>
                <c:pt idx="7">
                  <c:v>1300</c:v>
                </c:pt>
                <c:pt idx="8">
                  <c:v>500</c:v>
                </c:pt>
                <c:pt idx="9">
                  <c:v>1400</c:v>
                </c:pt>
                <c:pt idx="10">
                  <c:v>300</c:v>
                </c:pt>
                <c:pt idx="11">
                  <c:v>600</c:v>
                </c:pt>
                <c:pt idx="12">
                  <c:v>1500</c:v>
                </c:pt>
                <c:pt idx="13">
                  <c:v>200</c:v>
                </c:pt>
                <c:pt idx="14">
                  <c:v>400</c:v>
                </c:pt>
                <c:pt idx="15">
                  <c:v>1600</c:v>
                </c:pt>
                <c:pt idx="16">
                  <c:v>50</c:v>
                </c:pt>
                <c:pt idx="17">
                  <c:v>100</c:v>
                </c:pt>
                <c:pt idx="18">
                  <c:v>20</c:v>
                </c:pt>
                <c:pt idx="19">
                  <c:v>1700</c:v>
                </c:pt>
                <c:pt idx="20">
                  <c:v>1800</c:v>
                </c:pt>
                <c:pt idx="21">
                  <c:v>More</c:v>
                </c:pt>
              </c:strCache>
            </c:strRef>
          </c:cat>
          <c:val>
            <c:numRef>
              <c:f>Hist_148A_NER!$E$2:$E$23</c:f>
              <c:numCache>
                <c:formatCode>General</c:formatCode>
                <c:ptCount val="22"/>
                <c:pt idx="0">
                  <c:v>56</c:v>
                </c:pt>
                <c:pt idx="1">
                  <c:v>56</c:v>
                </c:pt>
                <c:pt idx="2">
                  <c:v>39</c:v>
                </c:pt>
                <c:pt idx="3">
                  <c:v>34</c:v>
                </c:pt>
                <c:pt idx="4">
                  <c:v>34</c:v>
                </c:pt>
                <c:pt idx="5">
                  <c:v>26</c:v>
                </c:pt>
                <c:pt idx="6">
                  <c:v>23</c:v>
                </c:pt>
                <c:pt idx="7">
                  <c:v>19</c:v>
                </c:pt>
                <c:pt idx="8">
                  <c:v>17</c:v>
                </c:pt>
                <c:pt idx="9">
                  <c:v>17</c:v>
                </c:pt>
                <c:pt idx="10">
                  <c:v>16</c:v>
                </c:pt>
                <c:pt idx="11">
                  <c:v>15</c:v>
                </c:pt>
                <c:pt idx="12">
                  <c:v>11</c:v>
                </c:pt>
                <c:pt idx="13">
                  <c:v>10</c:v>
                </c:pt>
                <c:pt idx="14">
                  <c:v>9</c:v>
                </c:pt>
                <c:pt idx="15">
                  <c:v>8</c:v>
                </c:pt>
                <c:pt idx="16">
                  <c:v>7</c:v>
                </c:pt>
                <c:pt idx="17">
                  <c:v>7</c:v>
                </c:pt>
                <c:pt idx="18">
                  <c:v>5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10-46E1-B82F-4E79FDE31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1975184"/>
        <c:axId val="1140789040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Hist_148A_NER!$D$2:$D$23</c:f>
              <c:strCache>
                <c:ptCount val="22"/>
                <c:pt idx="0">
                  <c:v>10</c:v>
                </c:pt>
                <c:pt idx="1">
                  <c:v>1100</c:v>
                </c:pt>
                <c:pt idx="2">
                  <c:v>1000</c:v>
                </c:pt>
                <c:pt idx="3">
                  <c:v>800</c:v>
                </c:pt>
                <c:pt idx="4">
                  <c:v>1200</c:v>
                </c:pt>
                <c:pt idx="5">
                  <c:v>700</c:v>
                </c:pt>
                <c:pt idx="6">
                  <c:v>900</c:v>
                </c:pt>
                <c:pt idx="7">
                  <c:v>1300</c:v>
                </c:pt>
                <c:pt idx="8">
                  <c:v>500</c:v>
                </c:pt>
                <c:pt idx="9">
                  <c:v>1400</c:v>
                </c:pt>
                <c:pt idx="10">
                  <c:v>300</c:v>
                </c:pt>
                <c:pt idx="11">
                  <c:v>600</c:v>
                </c:pt>
                <c:pt idx="12">
                  <c:v>1500</c:v>
                </c:pt>
                <c:pt idx="13">
                  <c:v>200</c:v>
                </c:pt>
                <c:pt idx="14">
                  <c:v>400</c:v>
                </c:pt>
                <c:pt idx="15">
                  <c:v>1600</c:v>
                </c:pt>
                <c:pt idx="16">
                  <c:v>50</c:v>
                </c:pt>
                <c:pt idx="17">
                  <c:v>100</c:v>
                </c:pt>
                <c:pt idx="18">
                  <c:v>20</c:v>
                </c:pt>
                <c:pt idx="19">
                  <c:v>1700</c:v>
                </c:pt>
                <c:pt idx="20">
                  <c:v>1800</c:v>
                </c:pt>
                <c:pt idx="21">
                  <c:v>More</c:v>
                </c:pt>
              </c:strCache>
            </c:strRef>
          </c:cat>
          <c:val>
            <c:numRef>
              <c:f>Hist_148A_NER!$F$2:$F$23</c:f>
              <c:numCache>
                <c:formatCode>0.00%</c:formatCode>
                <c:ptCount val="22"/>
                <c:pt idx="0">
                  <c:v>0.13592233009708737</c:v>
                </c:pt>
                <c:pt idx="1">
                  <c:v>0.27184466019417475</c:v>
                </c:pt>
                <c:pt idx="2">
                  <c:v>0.36650485436893204</c:v>
                </c:pt>
                <c:pt idx="3">
                  <c:v>0.44902912621359226</c:v>
                </c:pt>
                <c:pt idx="4">
                  <c:v>0.53155339805825241</c:v>
                </c:pt>
                <c:pt idx="5">
                  <c:v>0.59466019417475724</c:v>
                </c:pt>
                <c:pt idx="6">
                  <c:v>0.65048543689320393</c:v>
                </c:pt>
                <c:pt idx="7">
                  <c:v>0.69660194174757284</c:v>
                </c:pt>
                <c:pt idx="8">
                  <c:v>0.73786407766990292</c:v>
                </c:pt>
                <c:pt idx="9">
                  <c:v>0.779126213592233</c:v>
                </c:pt>
                <c:pt idx="10">
                  <c:v>0.81796116504854366</c:v>
                </c:pt>
                <c:pt idx="11">
                  <c:v>0.85436893203883491</c:v>
                </c:pt>
                <c:pt idx="12">
                  <c:v>0.8810679611650486</c:v>
                </c:pt>
                <c:pt idx="13">
                  <c:v>0.90533980582524276</c:v>
                </c:pt>
                <c:pt idx="14">
                  <c:v>0.92718446601941751</c:v>
                </c:pt>
                <c:pt idx="15">
                  <c:v>0.94660194174757284</c:v>
                </c:pt>
                <c:pt idx="16">
                  <c:v>0.96359223300970875</c:v>
                </c:pt>
                <c:pt idx="17">
                  <c:v>0.98058252427184467</c:v>
                </c:pt>
                <c:pt idx="18">
                  <c:v>0.99271844660194175</c:v>
                </c:pt>
                <c:pt idx="19">
                  <c:v>0.99757281553398058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10-46E1-B82F-4E79FDE31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701920"/>
        <c:axId val="847149856"/>
      </c:lineChart>
      <c:catAx>
        <c:axId val="1031975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0789040"/>
        <c:crosses val="autoZero"/>
        <c:auto val="1"/>
        <c:lblAlgn val="ctr"/>
        <c:lblOffset val="100"/>
        <c:noMultiLvlLbl val="0"/>
      </c:catAx>
      <c:valAx>
        <c:axId val="11407890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31975184"/>
        <c:crosses val="autoZero"/>
        <c:crossBetween val="between"/>
      </c:valAx>
      <c:valAx>
        <c:axId val="84714985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846701920"/>
        <c:crosses val="max"/>
        <c:crossBetween val="between"/>
      </c:valAx>
      <c:catAx>
        <c:axId val="846701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47149856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148A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Hist_148A_NER!$B$1</c:f>
              <c:strCache>
                <c:ptCount val="1"/>
                <c:pt idx="0">
                  <c:v>Frequency</c:v>
                </c:pt>
              </c:strCache>
            </c:strRef>
          </c:tx>
          <c:invertIfNegative val="0"/>
          <c:cat>
            <c:numRef>
              <c:f>Hist_148A_NER!$A$2:$A$22</c:f>
              <c:numCache>
                <c:formatCode>General</c:formatCode>
                <c:ptCount val="21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500</c:v>
                </c:pt>
                <c:pt idx="8">
                  <c:v>600</c:v>
                </c:pt>
                <c:pt idx="9">
                  <c:v>700</c:v>
                </c:pt>
                <c:pt idx="10">
                  <c:v>800</c:v>
                </c:pt>
                <c:pt idx="11">
                  <c:v>900</c:v>
                </c:pt>
                <c:pt idx="12">
                  <c:v>1000</c:v>
                </c:pt>
                <c:pt idx="13">
                  <c:v>1100</c:v>
                </c:pt>
                <c:pt idx="14">
                  <c:v>1200</c:v>
                </c:pt>
                <c:pt idx="15">
                  <c:v>1300</c:v>
                </c:pt>
                <c:pt idx="16">
                  <c:v>1400</c:v>
                </c:pt>
                <c:pt idx="17">
                  <c:v>1500</c:v>
                </c:pt>
                <c:pt idx="18">
                  <c:v>1600</c:v>
                </c:pt>
                <c:pt idx="19">
                  <c:v>1700</c:v>
                </c:pt>
                <c:pt idx="20">
                  <c:v>1800</c:v>
                </c:pt>
              </c:numCache>
            </c:numRef>
          </c:cat>
          <c:val>
            <c:numRef>
              <c:f>Hist_148A_NER!$B$2:$B$22</c:f>
              <c:numCache>
                <c:formatCode>General</c:formatCode>
                <c:ptCount val="21"/>
                <c:pt idx="0">
                  <c:v>56</c:v>
                </c:pt>
                <c:pt idx="1">
                  <c:v>5</c:v>
                </c:pt>
                <c:pt idx="2">
                  <c:v>7</c:v>
                </c:pt>
                <c:pt idx="3">
                  <c:v>7</c:v>
                </c:pt>
                <c:pt idx="4">
                  <c:v>10</c:v>
                </c:pt>
                <c:pt idx="5">
                  <c:v>16</c:v>
                </c:pt>
                <c:pt idx="6">
                  <c:v>9</c:v>
                </c:pt>
                <c:pt idx="7">
                  <c:v>17</c:v>
                </c:pt>
                <c:pt idx="8">
                  <c:v>15</c:v>
                </c:pt>
                <c:pt idx="9">
                  <c:v>26</c:v>
                </c:pt>
                <c:pt idx="10">
                  <c:v>34</c:v>
                </c:pt>
                <c:pt idx="11">
                  <c:v>23</c:v>
                </c:pt>
                <c:pt idx="12">
                  <c:v>39</c:v>
                </c:pt>
                <c:pt idx="13">
                  <c:v>56</c:v>
                </c:pt>
                <c:pt idx="14">
                  <c:v>34</c:v>
                </c:pt>
                <c:pt idx="15">
                  <c:v>19</c:v>
                </c:pt>
                <c:pt idx="16">
                  <c:v>17</c:v>
                </c:pt>
                <c:pt idx="17">
                  <c:v>11</c:v>
                </c:pt>
                <c:pt idx="18">
                  <c:v>8</c:v>
                </c:pt>
                <c:pt idx="19">
                  <c:v>2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C1-44D4-AF43-F9D9ABBF7A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1975184"/>
        <c:axId val="1140789040"/>
      </c:barChart>
      <c:lineChart>
        <c:grouping val="standard"/>
        <c:varyColors val="0"/>
        <c:ser>
          <c:idx val="1"/>
          <c:order val="1"/>
          <c:tx>
            <c:strRef>
              <c:f>Hist_148A_NER!$C$1</c:f>
              <c:strCache>
                <c:ptCount val="1"/>
                <c:pt idx="0">
                  <c:v>Cumulative %</c:v>
                </c:pt>
              </c:strCache>
            </c:strRef>
          </c:tx>
          <c:cat>
            <c:strRef>
              <c:f>Hist_148A_NER!$D$2:$D$23</c:f>
              <c:strCache>
                <c:ptCount val="22"/>
                <c:pt idx="0">
                  <c:v>10</c:v>
                </c:pt>
                <c:pt idx="1">
                  <c:v>1100</c:v>
                </c:pt>
                <c:pt idx="2">
                  <c:v>1000</c:v>
                </c:pt>
                <c:pt idx="3">
                  <c:v>800</c:v>
                </c:pt>
                <c:pt idx="4">
                  <c:v>1200</c:v>
                </c:pt>
                <c:pt idx="5">
                  <c:v>700</c:v>
                </c:pt>
                <c:pt idx="6">
                  <c:v>900</c:v>
                </c:pt>
                <c:pt idx="7">
                  <c:v>1300</c:v>
                </c:pt>
                <c:pt idx="8">
                  <c:v>500</c:v>
                </c:pt>
                <c:pt idx="9">
                  <c:v>1400</c:v>
                </c:pt>
                <c:pt idx="10">
                  <c:v>300</c:v>
                </c:pt>
                <c:pt idx="11">
                  <c:v>600</c:v>
                </c:pt>
                <c:pt idx="12">
                  <c:v>1500</c:v>
                </c:pt>
                <c:pt idx="13">
                  <c:v>200</c:v>
                </c:pt>
                <c:pt idx="14">
                  <c:v>400</c:v>
                </c:pt>
                <c:pt idx="15">
                  <c:v>1600</c:v>
                </c:pt>
                <c:pt idx="16">
                  <c:v>50</c:v>
                </c:pt>
                <c:pt idx="17">
                  <c:v>100</c:v>
                </c:pt>
                <c:pt idx="18">
                  <c:v>20</c:v>
                </c:pt>
                <c:pt idx="19">
                  <c:v>1700</c:v>
                </c:pt>
                <c:pt idx="20">
                  <c:v>1800</c:v>
                </c:pt>
                <c:pt idx="21">
                  <c:v>More</c:v>
                </c:pt>
              </c:strCache>
            </c:strRef>
          </c:cat>
          <c:val>
            <c:numRef>
              <c:f>Hist_148A_NER!$C$2:$C$22</c:f>
              <c:numCache>
                <c:formatCode>0.00%</c:formatCode>
                <c:ptCount val="21"/>
                <c:pt idx="0">
                  <c:v>0.13592233009708737</c:v>
                </c:pt>
                <c:pt idx="1">
                  <c:v>0.14805825242718446</c:v>
                </c:pt>
                <c:pt idx="2">
                  <c:v>0.1650485436893204</c:v>
                </c:pt>
                <c:pt idx="3">
                  <c:v>0.18203883495145631</c:v>
                </c:pt>
                <c:pt idx="4">
                  <c:v>0.20631067961165048</c:v>
                </c:pt>
                <c:pt idx="5">
                  <c:v>0.24514563106796117</c:v>
                </c:pt>
                <c:pt idx="6">
                  <c:v>0.26699029126213591</c:v>
                </c:pt>
                <c:pt idx="7">
                  <c:v>0.30825242718446599</c:v>
                </c:pt>
                <c:pt idx="8">
                  <c:v>0.3446601941747573</c:v>
                </c:pt>
                <c:pt idx="9">
                  <c:v>0.40776699029126212</c:v>
                </c:pt>
                <c:pt idx="10">
                  <c:v>0.49029126213592233</c:v>
                </c:pt>
                <c:pt idx="11">
                  <c:v>0.54611650485436891</c:v>
                </c:pt>
                <c:pt idx="12">
                  <c:v>0.64077669902912626</c:v>
                </c:pt>
                <c:pt idx="13">
                  <c:v>0.77669902912621358</c:v>
                </c:pt>
                <c:pt idx="14">
                  <c:v>0.85922330097087374</c:v>
                </c:pt>
                <c:pt idx="15">
                  <c:v>0.90533980582524276</c:v>
                </c:pt>
                <c:pt idx="16">
                  <c:v>0.94660194174757284</c:v>
                </c:pt>
                <c:pt idx="17">
                  <c:v>0.97330097087378642</c:v>
                </c:pt>
                <c:pt idx="18">
                  <c:v>0.99271844660194175</c:v>
                </c:pt>
                <c:pt idx="19">
                  <c:v>0.99757281553398058</c:v>
                </c:pt>
                <c:pt idx="2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C1-44D4-AF43-F9D9ABBF7A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701920"/>
        <c:axId val="847149856"/>
      </c:lineChart>
      <c:catAx>
        <c:axId val="1031975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0789040"/>
        <c:crosses val="autoZero"/>
        <c:auto val="1"/>
        <c:lblAlgn val="ctr"/>
        <c:lblOffset val="100"/>
        <c:noMultiLvlLbl val="0"/>
      </c:catAx>
      <c:valAx>
        <c:axId val="11407890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31975184"/>
        <c:crosses val="autoZero"/>
        <c:crossBetween val="between"/>
      </c:valAx>
      <c:valAx>
        <c:axId val="84714985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846701920"/>
        <c:crosses val="max"/>
        <c:crossBetween val="between"/>
      </c:valAx>
      <c:catAx>
        <c:axId val="846701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47149856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Core</a:t>
            </a:r>
            <a:r>
              <a:rPr lang="en-US" baseline="0"/>
              <a:t> Plug 248B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Hist_148B_NER!$D$2:$D$36</c15:sqref>
                  </c15:fullRef>
                </c:ext>
              </c:extLst>
              <c:f>(Hist_148B_NER!$D$2:$D$17,Hist_148B_NER!$D$36)</c:f>
              <c:strCache>
                <c:ptCount val="17"/>
                <c:pt idx="0">
                  <c:v>800</c:v>
                </c:pt>
                <c:pt idx="1">
                  <c:v>10</c:v>
                </c:pt>
                <c:pt idx="2">
                  <c:v>900</c:v>
                </c:pt>
                <c:pt idx="3">
                  <c:v>1000</c:v>
                </c:pt>
                <c:pt idx="4">
                  <c:v>500</c:v>
                </c:pt>
                <c:pt idx="5">
                  <c:v>1200</c:v>
                </c:pt>
                <c:pt idx="6">
                  <c:v>700</c:v>
                </c:pt>
                <c:pt idx="7">
                  <c:v>1100</c:v>
                </c:pt>
                <c:pt idx="8">
                  <c:v>600</c:v>
                </c:pt>
                <c:pt idx="9">
                  <c:v>300</c:v>
                </c:pt>
                <c:pt idx="10">
                  <c:v>200</c:v>
                </c:pt>
                <c:pt idx="11">
                  <c:v>400</c:v>
                </c:pt>
                <c:pt idx="12">
                  <c:v>100</c:v>
                </c:pt>
                <c:pt idx="13">
                  <c:v>1300</c:v>
                </c:pt>
                <c:pt idx="14">
                  <c:v>20</c:v>
                </c:pt>
                <c:pt idx="15">
                  <c:v>50</c:v>
                </c:pt>
                <c:pt idx="16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Hist_148B_NER!$E$2:$E$36</c15:sqref>
                  </c15:fullRef>
                </c:ext>
              </c:extLst>
              <c:f>(Hist_148B_NER!$E$2:$E$17,Hist_148B_NER!$E$36)</c:f>
              <c:numCache>
                <c:formatCode>General</c:formatCode>
                <c:ptCount val="17"/>
                <c:pt idx="0">
                  <c:v>72</c:v>
                </c:pt>
                <c:pt idx="1">
                  <c:v>64</c:v>
                </c:pt>
                <c:pt idx="2">
                  <c:v>54</c:v>
                </c:pt>
                <c:pt idx="3">
                  <c:v>44</c:v>
                </c:pt>
                <c:pt idx="4">
                  <c:v>31</c:v>
                </c:pt>
                <c:pt idx="5">
                  <c:v>30</c:v>
                </c:pt>
                <c:pt idx="6">
                  <c:v>29</c:v>
                </c:pt>
                <c:pt idx="7">
                  <c:v>29</c:v>
                </c:pt>
                <c:pt idx="8">
                  <c:v>23</c:v>
                </c:pt>
                <c:pt idx="9">
                  <c:v>17</c:v>
                </c:pt>
                <c:pt idx="10">
                  <c:v>13</c:v>
                </c:pt>
                <c:pt idx="11">
                  <c:v>13</c:v>
                </c:pt>
                <c:pt idx="12">
                  <c:v>9</c:v>
                </c:pt>
                <c:pt idx="13">
                  <c:v>9</c:v>
                </c:pt>
                <c:pt idx="14">
                  <c:v>8</c:v>
                </c:pt>
                <c:pt idx="15">
                  <c:v>8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F7-486B-B9D7-4386E702D2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9323856"/>
        <c:axId val="1386372608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Hist_148B_NER!$D$2:$D$36</c15:sqref>
                  </c15:fullRef>
                </c:ext>
              </c:extLst>
              <c:f>(Hist_148B_NER!$D$2:$D$17,Hist_148B_NER!$D$36)</c:f>
              <c:strCache>
                <c:ptCount val="17"/>
                <c:pt idx="0">
                  <c:v>800</c:v>
                </c:pt>
                <c:pt idx="1">
                  <c:v>10</c:v>
                </c:pt>
                <c:pt idx="2">
                  <c:v>900</c:v>
                </c:pt>
                <c:pt idx="3">
                  <c:v>1000</c:v>
                </c:pt>
                <c:pt idx="4">
                  <c:v>500</c:v>
                </c:pt>
                <c:pt idx="5">
                  <c:v>1200</c:v>
                </c:pt>
                <c:pt idx="6">
                  <c:v>700</c:v>
                </c:pt>
                <c:pt idx="7">
                  <c:v>1100</c:v>
                </c:pt>
                <c:pt idx="8">
                  <c:v>600</c:v>
                </c:pt>
                <c:pt idx="9">
                  <c:v>300</c:v>
                </c:pt>
                <c:pt idx="10">
                  <c:v>200</c:v>
                </c:pt>
                <c:pt idx="11">
                  <c:v>400</c:v>
                </c:pt>
                <c:pt idx="12">
                  <c:v>100</c:v>
                </c:pt>
                <c:pt idx="13">
                  <c:v>1300</c:v>
                </c:pt>
                <c:pt idx="14">
                  <c:v>20</c:v>
                </c:pt>
                <c:pt idx="15">
                  <c:v>50</c:v>
                </c:pt>
                <c:pt idx="16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Hist_148B_NER!$F$2:$F$36</c15:sqref>
                  </c15:fullRef>
                </c:ext>
              </c:extLst>
              <c:f>(Hist_148B_NER!$F$2:$F$17,Hist_148B_NER!$F$36)</c:f>
              <c:numCache>
                <c:formatCode>0.00%</c:formatCode>
                <c:ptCount val="17"/>
                <c:pt idx="0">
                  <c:v>0.15859030837004406</c:v>
                </c:pt>
                <c:pt idx="1">
                  <c:v>0.29955947136563876</c:v>
                </c:pt>
                <c:pt idx="2">
                  <c:v>0.41850220264317178</c:v>
                </c:pt>
                <c:pt idx="3">
                  <c:v>0.51541850220264318</c:v>
                </c:pt>
                <c:pt idx="4">
                  <c:v>0.58370044052863435</c:v>
                </c:pt>
                <c:pt idx="5">
                  <c:v>0.64977973568281944</c:v>
                </c:pt>
                <c:pt idx="6">
                  <c:v>0.71365638766519823</c:v>
                </c:pt>
                <c:pt idx="7">
                  <c:v>0.77753303964757714</c:v>
                </c:pt>
                <c:pt idx="8">
                  <c:v>0.82819383259911894</c:v>
                </c:pt>
                <c:pt idx="9">
                  <c:v>0.86563876651982374</c:v>
                </c:pt>
                <c:pt idx="10">
                  <c:v>0.89427312775330392</c:v>
                </c:pt>
                <c:pt idx="11">
                  <c:v>0.9229074889867841</c:v>
                </c:pt>
                <c:pt idx="12">
                  <c:v>0.94273127753303965</c:v>
                </c:pt>
                <c:pt idx="13">
                  <c:v>0.9625550660792952</c:v>
                </c:pt>
                <c:pt idx="14">
                  <c:v>0.98017621145374445</c:v>
                </c:pt>
                <c:pt idx="15">
                  <c:v>0.99779735682819382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F7-486B-B9D7-4386E702D2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335456"/>
        <c:axId val="1386368864"/>
      </c:lineChart>
      <c:catAx>
        <c:axId val="1359323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6372608"/>
        <c:crosses val="autoZero"/>
        <c:auto val="1"/>
        <c:lblAlgn val="ctr"/>
        <c:lblOffset val="100"/>
        <c:noMultiLvlLbl val="0"/>
      </c:catAx>
      <c:valAx>
        <c:axId val="13863726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9323856"/>
        <c:crosses val="autoZero"/>
        <c:crossBetween val="between"/>
      </c:valAx>
      <c:valAx>
        <c:axId val="138636886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359335456"/>
        <c:crosses val="max"/>
        <c:crossBetween val="between"/>
      </c:valAx>
      <c:catAx>
        <c:axId val="1359335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86368864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Core</a:t>
            </a:r>
            <a:r>
              <a:rPr lang="en-US" baseline="0"/>
              <a:t> Plug 248B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Hist_148B_NER!$A$2:$A$35</c15:sqref>
                  </c15:fullRef>
                </c:ext>
              </c:extLst>
              <c:f>Hist_148B_NER!$A$2:$A$18</c:f>
              <c:numCache>
                <c:formatCode>General</c:formatCode>
                <c:ptCount val="17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500</c:v>
                </c:pt>
                <c:pt idx="8">
                  <c:v>600</c:v>
                </c:pt>
                <c:pt idx="9">
                  <c:v>700</c:v>
                </c:pt>
                <c:pt idx="10">
                  <c:v>800</c:v>
                </c:pt>
                <c:pt idx="11">
                  <c:v>900</c:v>
                </c:pt>
                <c:pt idx="12">
                  <c:v>1000</c:v>
                </c:pt>
                <c:pt idx="13">
                  <c:v>1100</c:v>
                </c:pt>
                <c:pt idx="14">
                  <c:v>1200</c:v>
                </c:pt>
                <c:pt idx="15">
                  <c:v>1300</c:v>
                </c:pt>
                <c:pt idx="16">
                  <c:v>1400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Hist_148B_NER!$B$2:$B$35</c15:sqref>
                  </c15:fullRef>
                </c:ext>
              </c:extLst>
              <c:f>Hist_148B_NER!$B$2:$B$18</c:f>
              <c:numCache>
                <c:formatCode>General</c:formatCode>
                <c:ptCount val="17"/>
                <c:pt idx="0">
                  <c:v>64</c:v>
                </c:pt>
                <c:pt idx="1">
                  <c:v>8</c:v>
                </c:pt>
                <c:pt idx="2">
                  <c:v>8</c:v>
                </c:pt>
                <c:pt idx="3">
                  <c:v>9</c:v>
                </c:pt>
                <c:pt idx="4">
                  <c:v>13</c:v>
                </c:pt>
                <c:pt idx="5">
                  <c:v>17</c:v>
                </c:pt>
                <c:pt idx="6">
                  <c:v>13</c:v>
                </c:pt>
                <c:pt idx="7">
                  <c:v>31</c:v>
                </c:pt>
                <c:pt idx="8">
                  <c:v>23</c:v>
                </c:pt>
                <c:pt idx="9">
                  <c:v>29</c:v>
                </c:pt>
                <c:pt idx="10">
                  <c:v>72</c:v>
                </c:pt>
                <c:pt idx="11">
                  <c:v>54</c:v>
                </c:pt>
                <c:pt idx="12">
                  <c:v>44</c:v>
                </c:pt>
                <c:pt idx="13">
                  <c:v>29</c:v>
                </c:pt>
                <c:pt idx="14">
                  <c:v>30</c:v>
                </c:pt>
                <c:pt idx="15">
                  <c:v>9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2A-437A-862E-2CDEA31F1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9323856"/>
        <c:axId val="1386372608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Hist_148B_NER!$A$2:$A$35</c15:sqref>
                  </c15:fullRef>
                </c:ext>
              </c:extLst>
              <c:f>Hist_148B_NER!$A$2:$A$18</c:f>
              <c:numCache>
                <c:formatCode>General</c:formatCode>
                <c:ptCount val="17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500</c:v>
                </c:pt>
                <c:pt idx="8">
                  <c:v>600</c:v>
                </c:pt>
                <c:pt idx="9">
                  <c:v>700</c:v>
                </c:pt>
                <c:pt idx="10">
                  <c:v>800</c:v>
                </c:pt>
                <c:pt idx="11">
                  <c:v>900</c:v>
                </c:pt>
                <c:pt idx="12">
                  <c:v>1000</c:v>
                </c:pt>
                <c:pt idx="13">
                  <c:v>1100</c:v>
                </c:pt>
                <c:pt idx="14">
                  <c:v>1200</c:v>
                </c:pt>
                <c:pt idx="15">
                  <c:v>1300</c:v>
                </c:pt>
                <c:pt idx="16">
                  <c:v>1400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Hist_148B_NER!$C$2:$C$36</c15:sqref>
                  </c15:fullRef>
                </c:ext>
              </c:extLst>
              <c:f>(Hist_148B_NER!$C$2:$C$18,Hist_148B_NER!$C$36)</c:f>
              <c:numCache>
                <c:formatCode>0.00%</c:formatCode>
                <c:ptCount val="18"/>
                <c:pt idx="0">
                  <c:v>0.14096916299559473</c:v>
                </c:pt>
                <c:pt idx="1">
                  <c:v>0.15859030837004406</c:v>
                </c:pt>
                <c:pt idx="2">
                  <c:v>0.1762114537444934</c:v>
                </c:pt>
                <c:pt idx="3">
                  <c:v>0.1960352422907489</c:v>
                </c:pt>
                <c:pt idx="4">
                  <c:v>0.22466960352422907</c:v>
                </c:pt>
                <c:pt idx="5">
                  <c:v>0.2621145374449339</c:v>
                </c:pt>
                <c:pt idx="6">
                  <c:v>0.29074889867841408</c:v>
                </c:pt>
                <c:pt idx="7">
                  <c:v>0.3590308370044053</c:v>
                </c:pt>
                <c:pt idx="8">
                  <c:v>0.40969162995594716</c:v>
                </c:pt>
                <c:pt idx="9">
                  <c:v>0.47356828193832601</c:v>
                </c:pt>
                <c:pt idx="10">
                  <c:v>0.63215859030837007</c:v>
                </c:pt>
                <c:pt idx="11">
                  <c:v>0.75110132158590304</c:v>
                </c:pt>
                <c:pt idx="12">
                  <c:v>0.84801762114537449</c:v>
                </c:pt>
                <c:pt idx="13">
                  <c:v>0.91189427312775329</c:v>
                </c:pt>
                <c:pt idx="14">
                  <c:v>0.97797356828193838</c:v>
                </c:pt>
                <c:pt idx="15">
                  <c:v>0.99779735682819382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2A-437A-862E-2CDEA31F1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9335456"/>
        <c:axId val="1386368864"/>
      </c:lineChart>
      <c:catAx>
        <c:axId val="1359323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6372608"/>
        <c:crosses val="autoZero"/>
        <c:auto val="1"/>
        <c:lblAlgn val="ctr"/>
        <c:lblOffset val="100"/>
        <c:noMultiLvlLbl val="0"/>
      </c:catAx>
      <c:valAx>
        <c:axId val="13863726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59323856"/>
        <c:crosses val="autoZero"/>
        <c:crossBetween val="between"/>
      </c:valAx>
      <c:valAx>
        <c:axId val="138636886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359335456"/>
        <c:crosses val="max"/>
        <c:crossBetween val="between"/>
      </c:valAx>
      <c:catAx>
        <c:axId val="1359335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86368864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Histogram of Mini Plug 148 Permeability (300 voxels)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Hist_148_300voxels!$D$2:$D$29</c15:sqref>
                  </c15:fullRef>
                </c:ext>
              </c:extLst>
              <c:f>(Hist_148_300voxels!$D$2:$D$15,Hist_148_300voxels!$D$19)</c:f>
              <c:strCache>
                <c:ptCount val="15"/>
                <c:pt idx="0">
                  <c:v>800</c:v>
                </c:pt>
                <c:pt idx="1">
                  <c:v>1000</c:v>
                </c:pt>
                <c:pt idx="2">
                  <c:v>1200</c:v>
                </c:pt>
                <c:pt idx="3">
                  <c:v>700</c:v>
                </c:pt>
                <c:pt idx="4">
                  <c:v>400</c:v>
                </c:pt>
                <c:pt idx="5">
                  <c:v>900</c:v>
                </c:pt>
                <c:pt idx="6">
                  <c:v>1100</c:v>
                </c:pt>
                <c:pt idx="7">
                  <c:v>600</c:v>
                </c:pt>
                <c:pt idx="8">
                  <c:v>1300</c:v>
                </c:pt>
                <c:pt idx="9">
                  <c:v>300</c:v>
                </c:pt>
                <c:pt idx="10">
                  <c:v>200</c:v>
                </c:pt>
                <c:pt idx="11">
                  <c:v>500</c:v>
                </c:pt>
                <c:pt idx="12">
                  <c:v>10</c:v>
                </c:pt>
                <c:pt idx="13">
                  <c:v>20</c:v>
                </c:pt>
                <c:pt idx="14">
                  <c:v>1500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Hist_148_300voxels!$E$2:$E$29</c15:sqref>
                  </c15:fullRef>
                </c:ext>
              </c:extLst>
              <c:f>(Hist_148_300voxels!$E$2:$E$15,Hist_148_300voxels!$E$19)</c:f>
              <c:numCache>
                <c:formatCode>General</c:formatCode>
                <c:ptCount val="15"/>
                <c:pt idx="0">
                  <c:v>12</c:v>
                </c:pt>
                <c:pt idx="1">
                  <c:v>11</c:v>
                </c:pt>
                <c:pt idx="2">
                  <c:v>9</c:v>
                </c:pt>
                <c:pt idx="3">
                  <c:v>7</c:v>
                </c:pt>
                <c:pt idx="4">
                  <c:v>5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30-4574-A360-C7A842B4F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0449727"/>
        <c:axId val="54576966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Hist_148_300voxels!$D$2:$D$29</c15:sqref>
                  </c15:fullRef>
                </c:ext>
              </c:extLst>
              <c:f>(Hist_148_300voxels!$D$2:$D$15,Hist_148_300voxels!$D$19)</c:f>
              <c:strCache>
                <c:ptCount val="15"/>
                <c:pt idx="0">
                  <c:v>800</c:v>
                </c:pt>
                <c:pt idx="1">
                  <c:v>1000</c:v>
                </c:pt>
                <c:pt idx="2">
                  <c:v>1200</c:v>
                </c:pt>
                <c:pt idx="3">
                  <c:v>700</c:v>
                </c:pt>
                <c:pt idx="4">
                  <c:v>400</c:v>
                </c:pt>
                <c:pt idx="5">
                  <c:v>900</c:v>
                </c:pt>
                <c:pt idx="6">
                  <c:v>1100</c:v>
                </c:pt>
                <c:pt idx="7">
                  <c:v>600</c:v>
                </c:pt>
                <c:pt idx="8">
                  <c:v>1300</c:v>
                </c:pt>
                <c:pt idx="9">
                  <c:v>300</c:v>
                </c:pt>
                <c:pt idx="10">
                  <c:v>200</c:v>
                </c:pt>
                <c:pt idx="11">
                  <c:v>500</c:v>
                </c:pt>
                <c:pt idx="12">
                  <c:v>10</c:v>
                </c:pt>
                <c:pt idx="13">
                  <c:v>20</c:v>
                </c:pt>
                <c:pt idx="14">
                  <c:v>1500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Hist_148_300voxels!$F$2:$F$29</c15:sqref>
                  </c15:fullRef>
                </c:ext>
              </c:extLst>
              <c:f>(Hist_148_300voxels!$F$2:$F$15,Hist_148_300voxels!$F$19)</c:f>
              <c:numCache>
                <c:formatCode>0.00%</c:formatCode>
                <c:ptCount val="15"/>
                <c:pt idx="0">
                  <c:v>0.19047619047619047</c:v>
                </c:pt>
                <c:pt idx="1">
                  <c:v>0.36507936507936506</c:v>
                </c:pt>
                <c:pt idx="2">
                  <c:v>0.50793650793650791</c:v>
                </c:pt>
                <c:pt idx="3">
                  <c:v>0.61904761904761907</c:v>
                </c:pt>
                <c:pt idx="4">
                  <c:v>0.69841269841269837</c:v>
                </c:pt>
                <c:pt idx="5">
                  <c:v>0.77777777777777779</c:v>
                </c:pt>
                <c:pt idx="6">
                  <c:v>0.84126984126984128</c:v>
                </c:pt>
                <c:pt idx="7">
                  <c:v>0.88888888888888884</c:v>
                </c:pt>
                <c:pt idx="8">
                  <c:v>0.93650793650793651</c:v>
                </c:pt>
                <c:pt idx="9">
                  <c:v>0.96825396825396826</c:v>
                </c:pt>
                <c:pt idx="10">
                  <c:v>0.98412698412698407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30-4574-A360-C7A842B4F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0441727"/>
        <c:axId val="545773407"/>
      </c:lineChart>
      <c:catAx>
        <c:axId val="610449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5769663"/>
        <c:crosses val="autoZero"/>
        <c:auto val="1"/>
        <c:lblAlgn val="ctr"/>
        <c:lblOffset val="100"/>
        <c:noMultiLvlLbl val="0"/>
      </c:catAx>
      <c:valAx>
        <c:axId val="54576966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10449727"/>
        <c:crosses val="autoZero"/>
        <c:crossBetween val="between"/>
      </c:valAx>
      <c:valAx>
        <c:axId val="54577340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610441727"/>
        <c:crosses val="max"/>
        <c:crossBetween val="between"/>
      </c:valAx>
      <c:catAx>
        <c:axId val="6104417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577340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Histogram of Mini Plug 148 Permeability (300 voxels)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Hist_148_300voxels!$D$2:$D$29</c15:sqref>
                  </c15:fullRef>
                </c:ext>
              </c:extLst>
              <c:f>(Hist_148_300voxels!$D$2:$D$18,Hist_148_300voxels!$D$29)</c:f>
              <c:strCache>
                <c:ptCount val="18"/>
                <c:pt idx="0">
                  <c:v>800</c:v>
                </c:pt>
                <c:pt idx="1">
                  <c:v>1000</c:v>
                </c:pt>
                <c:pt idx="2">
                  <c:v>1200</c:v>
                </c:pt>
                <c:pt idx="3">
                  <c:v>700</c:v>
                </c:pt>
                <c:pt idx="4">
                  <c:v>400</c:v>
                </c:pt>
                <c:pt idx="5">
                  <c:v>900</c:v>
                </c:pt>
                <c:pt idx="6">
                  <c:v>1100</c:v>
                </c:pt>
                <c:pt idx="7">
                  <c:v>600</c:v>
                </c:pt>
                <c:pt idx="8">
                  <c:v>1300</c:v>
                </c:pt>
                <c:pt idx="9">
                  <c:v>300</c:v>
                </c:pt>
                <c:pt idx="10">
                  <c:v>200</c:v>
                </c:pt>
                <c:pt idx="11">
                  <c:v>500</c:v>
                </c:pt>
                <c:pt idx="12">
                  <c:v>10</c:v>
                </c:pt>
                <c:pt idx="13">
                  <c:v>20</c:v>
                </c:pt>
                <c:pt idx="14">
                  <c:v>50</c:v>
                </c:pt>
                <c:pt idx="15">
                  <c:v>100</c:v>
                </c:pt>
                <c:pt idx="16">
                  <c:v>1400</c:v>
                </c:pt>
                <c:pt idx="17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Hist_148_300voxels!$B$2:$B$28</c15:sqref>
                  </c15:fullRef>
                </c:ext>
              </c:extLst>
              <c:f>Hist_148_300voxels!$B$2:$B$18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5</c:v>
                </c:pt>
                <c:pt idx="7">
                  <c:v>1</c:v>
                </c:pt>
                <c:pt idx="8">
                  <c:v>3</c:v>
                </c:pt>
                <c:pt idx="9">
                  <c:v>7</c:v>
                </c:pt>
                <c:pt idx="10">
                  <c:v>12</c:v>
                </c:pt>
                <c:pt idx="11">
                  <c:v>5</c:v>
                </c:pt>
                <c:pt idx="12">
                  <c:v>11</c:v>
                </c:pt>
                <c:pt idx="13">
                  <c:v>4</c:v>
                </c:pt>
                <c:pt idx="14">
                  <c:v>9</c:v>
                </c:pt>
                <c:pt idx="15">
                  <c:v>3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DA-4799-AC0C-D737D2468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0449727"/>
        <c:axId val="54576966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Hist_148_300voxels!$D$2:$D$29</c15:sqref>
                  </c15:fullRef>
                </c:ext>
              </c:extLst>
              <c:f>(Hist_148_300voxels!$D$2:$D$18,Hist_148_300voxels!$D$29)</c:f>
              <c:strCache>
                <c:ptCount val="18"/>
                <c:pt idx="0">
                  <c:v>800</c:v>
                </c:pt>
                <c:pt idx="1">
                  <c:v>1000</c:v>
                </c:pt>
                <c:pt idx="2">
                  <c:v>1200</c:v>
                </c:pt>
                <c:pt idx="3">
                  <c:v>700</c:v>
                </c:pt>
                <c:pt idx="4">
                  <c:v>400</c:v>
                </c:pt>
                <c:pt idx="5">
                  <c:v>900</c:v>
                </c:pt>
                <c:pt idx="6">
                  <c:v>1100</c:v>
                </c:pt>
                <c:pt idx="7">
                  <c:v>600</c:v>
                </c:pt>
                <c:pt idx="8">
                  <c:v>1300</c:v>
                </c:pt>
                <c:pt idx="9">
                  <c:v>300</c:v>
                </c:pt>
                <c:pt idx="10">
                  <c:v>200</c:v>
                </c:pt>
                <c:pt idx="11">
                  <c:v>500</c:v>
                </c:pt>
                <c:pt idx="12">
                  <c:v>10</c:v>
                </c:pt>
                <c:pt idx="13">
                  <c:v>20</c:v>
                </c:pt>
                <c:pt idx="14">
                  <c:v>50</c:v>
                </c:pt>
                <c:pt idx="15">
                  <c:v>100</c:v>
                </c:pt>
                <c:pt idx="16">
                  <c:v>1400</c:v>
                </c:pt>
                <c:pt idx="17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Hist_148_300voxels!$C$2:$C$28</c15:sqref>
                  </c15:fullRef>
                </c:ext>
              </c:extLst>
              <c:f>Hist_148_300voxels!$C$2:$C$18</c:f>
              <c:numCache>
                <c:formatCode>0.00%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1.5873015873015872E-2</c:v>
                </c:pt>
                <c:pt idx="5">
                  <c:v>4.7619047619047616E-2</c:v>
                </c:pt>
                <c:pt idx="6">
                  <c:v>0.12698412698412698</c:v>
                </c:pt>
                <c:pt idx="7">
                  <c:v>0.14285714285714285</c:v>
                </c:pt>
                <c:pt idx="8">
                  <c:v>0.19047619047619047</c:v>
                </c:pt>
                <c:pt idx="9">
                  <c:v>0.30158730158730157</c:v>
                </c:pt>
                <c:pt idx="10">
                  <c:v>0.49206349206349204</c:v>
                </c:pt>
                <c:pt idx="11">
                  <c:v>0.5714285714285714</c:v>
                </c:pt>
                <c:pt idx="12">
                  <c:v>0.74603174603174605</c:v>
                </c:pt>
                <c:pt idx="13">
                  <c:v>0.80952380952380953</c:v>
                </c:pt>
                <c:pt idx="14">
                  <c:v>0.95238095238095233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DA-4799-AC0C-D737D2468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0441727"/>
        <c:axId val="545773407"/>
      </c:lineChart>
      <c:catAx>
        <c:axId val="610449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5769663"/>
        <c:crosses val="autoZero"/>
        <c:auto val="1"/>
        <c:lblAlgn val="ctr"/>
        <c:lblOffset val="100"/>
        <c:noMultiLvlLbl val="0"/>
      </c:catAx>
      <c:valAx>
        <c:axId val="54576966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10449727"/>
        <c:crosses val="autoZero"/>
        <c:crossBetween val="between"/>
      </c:valAx>
      <c:valAx>
        <c:axId val="54577340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610441727"/>
        <c:crosses val="max"/>
        <c:crossBetween val="between"/>
      </c:valAx>
      <c:catAx>
        <c:axId val="6104417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577340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Histogram of Mini Plug 148 Permeability (400 voxels)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Hist_148_400voxels!$D$2:$D$29</c15:sqref>
                  </c15:fullRef>
                </c:ext>
              </c:extLst>
              <c:f>(Hist_148_400voxels!$D$2:$D$13,Hist_148_400voxels!$D$29)</c:f>
              <c:strCache>
                <c:ptCount val="13"/>
                <c:pt idx="0">
                  <c:v>1100</c:v>
                </c:pt>
                <c:pt idx="1">
                  <c:v>1000</c:v>
                </c:pt>
                <c:pt idx="2">
                  <c:v>800</c:v>
                </c:pt>
                <c:pt idx="3">
                  <c:v>900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300</c:v>
                </c:pt>
                <c:pt idx="9">
                  <c:v>1200</c:v>
                </c:pt>
                <c:pt idx="10">
                  <c:v>10</c:v>
                </c:pt>
                <c:pt idx="11">
                  <c:v>20</c:v>
                </c:pt>
                <c:pt idx="12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Hist_148_400voxels!$E$2:$E$29</c15:sqref>
                  </c15:fullRef>
                </c:ext>
              </c:extLst>
              <c:f>(Hist_148_400voxels!$E$2:$E$13,Hist_148_400voxels!$E$29)</c:f>
              <c:numCache>
                <c:formatCode>General</c:formatCode>
                <c:ptCount val="13"/>
                <c:pt idx="0">
                  <c:v>7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1E-4392-B989-635B8CFC7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0415727"/>
        <c:axId val="545786719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Hist_148_400voxels!$D$2:$D$29</c15:sqref>
                  </c15:fullRef>
                </c:ext>
              </c:extLst>
              <c:f>(Hist_148_400voxels!$D$2:$D$13,Hist_148_400voxels!$D$29)</c:f>
              <c:strCache>
                <c:ptCount val="13"/>
                <c:pt idx="0">
                  <c:v>1100</c:v>
                </c:pt>
                <c:pt idx="1">
                  <c:v>1000</c:v>
                </c:pt>
                <c:pt idx="2">
                  <c:v>800</c:v>
                </c:pt>
                <c:pt idx="3">
                  <c:v>900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300</c:v>
                </c:pt>
                <c:pt idx="9">
                  <c:v>1200</c:v>
                </c:pt>
                <c:pt idx="10">
                  <c:v>10</c:v>
                </c:pt>
                <c:pt idx="11">
                  <c:v>20</c:v>
                </c:pt>
                <c:pt idx="12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Hist_148_400voxels!$F$2:$F$29</c15:sqref>
                  </c15:fullRef>
                </c:ext>
              </c:extLst>
              <c:f>(Hist_148_400voxels!$F$2:$F$13,Hist_148_400voxels!$F$29)</c:f>
              <c:numCache>
                <c:formatCode>0.00%</c:formatCode>
                <c:ptCount val="13"/>
                <c:pt idx="0">
                  <c:v>0.25925925925925924</c:v>
                </c:pt>
                <c:pt idx="1">
                  <c:v>0.40740740740740738</c:v>
                </c:pt>
                <c:pt idx="2">
                  <c:v>0.51851851851851849</c:v>
                </c:pt>
                <c:pt idx="3">
                  <c:v>0.62962962962962965</c:v>
                </c:pt>
                <c:pt idx="4">
                  <c:v>0.70370370370370372</c:v>
                </c:pt>
                <c:pt idx="5">
                  <c:v>0.77777777777777779</c:v>
                </c:pt>
                <c:pt idx="6">
                  <c:v>0.85185185185185186</c:v>
                </c:pt>
                <c:pt idx="7">
                  <c:v>0.92592592592592593</c:v>
                </c:pt>
                <c:pt idx="8">
                  <c:v>0.96296296296296291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1E-4392-B989-635B8CFC7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0420927"/>
        <c:axId val="545771327"/>
      </c:lineChart>
      <c:catAx>
        <c:axId val="610415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5786719"/>
        <c:crosses val="autoZero"/>
        <c:auto val="1"/>
        <c:lblAlgn val="ctr"/>
        <c:lblOffset val="100"/>
        <c:noMultiLvlLbl val="0"/>
      </c:catAx>
      <c:valAx>
        <c:axId val="545786719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10415727"/>
        <c:crosses val="autoZero"/>
        <c:crossBetween val="between"/>
      </c:valAx>
      <c:valAx>
        <c:axId val="54577132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610420927"/>
        <c:crosses val="max"/>
        <c:crossBetween val="between"/>
      </c:valAx>
      <c:catAx>
        <c:axId val="6104209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577132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Histogram of Mini Plug 148 Permeability (400 voxels)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Hist_148_400voxels!$D$2:$D$29</c15:sqref>
                  </c15:fullRef>
                </c:ext>
              </c:extLst>
              <c:f>(Hist_148_400voxels!$D$2:$D$13,Hist_148_400voxels!$D$29)</c:f>
              <c:strCache>
                <c:ptCount val="13"/>
                <c:pt idx="0">
                  <c:v>1100</c:v>
                </c:pt>
                <c:pt idx="1">
                  <c:v>1000</c:v>
                </c:pt>
                <c:pt idx="2">
                  <c:v>800</c:v>
                </c:pt>
                <c:pt idx="3">
                  <c:v>900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300</c:v>
                </c:pt>
                <c:pt idx="9">
                  <c:v>1200</c:v>
                </c:pt>
                <c:pt idx="10">
                  <c:v>10</c:v>
                </c:pt>
                <c:pt idx="11">
                  <c:v>20</c:v>
                </c:pt>
                <c:pt idx="12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Hist_148_400voxels!$B$2:$B$28</c15:sqref>
                  </c15:fullRef>
                </c:ext>
              </c:extLst>
              <c:f>Hist_148_400voxels!$B$2:$B$13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6B-4E02-8CC7-50BE10C00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0415727"/>
        <c:axId val="545786719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Hist_148_400voxels!$D$2:$D$29</c15:sqref>
                  </c15:fullRef>
                </c:ext>
              </c:extLst>
              <c:f>(Hist_148_400voxels!$D$2:$D$13,Hist_148_400voxels!$D$29)</c:f>
              <c:strCache>
                <c:ptCount val="13"/>
                <c:pt idx="0">
                  <c:v>1100</c:v>
                </c:pt>
                <c:pt idx="1">
                  <c:v>1000</c:v>
                </c:pt>
                <c:pt idx="2">
                  <c:v>800</c:v>
                </c:pt>
                <c:pt idx="3">
                  <c:v>900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300</c:v>
                </c:pt>
                <c:pt idx="9">
                  <c:v>1200</c:v>
                </c:pt>
                <c:pt idx="10">
                  <c:v>10</c:v>
                </c:pt>
                <c:pt idx="11">
                  <c:v>20</c:v>
                </c:pt>
                <c:pt idx="12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Hist_148_400voxels!$C$2:$C$28</c15:sqref>
                  </c15:fullRef>
                </c:ext>
              </c:extLst>
              <c:f>Hist_148_400voxels!$C$2:$C$13</c:f>
              <c:numCache>
                <c:formatCode>0.00%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3.7037037037037035E-2</c:v>
                </c:pt>
                <c:pt idx="6">
                  <c:v>0.1111111111111111</c:v>
                </c:pt>
                <c:pt idx="7">
                  <c:v>0.18518518518518517</c:v>
                </c:pt>
                <c:pt idx="8">
                  <c:v>0.25925925925925924</c:v>
                </c:pt>
                <c:pt idx="9">
                  <c:v>0.33333333333333331</c:v>
                </c:pt>
                <c:pt idx="10">
                  <c:v>0.44444444444444442</c:v>
                </c:pt>
                <c:pt idx="11">
                  <c:v>0.55555555555555558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6B-4E02-8CC7-50BE10C00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0420927"/>
        <c:axId val="545771327"/>
      </c:lineChart>
      <c:catAx>
        <c:axId val="610415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5786719"/>
        <c:crosses val="autoZero"/>
        <c:auto val="1"/>
        <c:lblAlgn val="ctr"/>
        <c:lblOffset val="100"/>
        <c:noMultiLvlLbl val="0"/>
      </c:catAx>
      <c:valAx>
        <c:axId val="545786719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10415727"/>
        <c:crosses val="autoZero"/>
        <c:crossBetween val="between"/>
      </c:valAx>
      <c:valAx>
        <c:axId val="54577132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610420927"/>
        <c:crosses val="max"/>
        <c:crossBetween val="between"/>
      </c:valAx>
      <c:catAx>
        <c:axId val="6104209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577132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 Plug and Mini Plug Permeability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Core Plug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Histrogram'!$A$2:$A$35</c15:sqref>
                  </c15:fullRef>
                </c:ext>
              </c:extLst>
              <c:f>'NER and Morphy Histrogram'!$A$3:$A$35</c:f>
              <c:numCache>
                <c:formatCode>General</c:formatCode>
                <c:ptCount val="33"/>
                <c:pt idx="0">
                  <c:v>20</c:v>
                </c:pt>
                <c:pt idx="1">
                  <c:v>50</c:v>
                </c:pt>
                <c:pt idx="2">
                  <c:v>100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  <c:pt idx="6">
                  <c:v>500</c:v>
                </c:pt>
                <c:pt idx="7">
                  <c:v>600</c:v>
                </c:pt>
                <c:pt idx="8">
                  <c:v>700</c:v>
                </c:pt>
                <c:pt idx="9">
                  <c:v>800</c:v>
                </c:pt>
                <c:pt idx="10">
                  <c:v>900</c:v>
                </c:pt>
                <c:pt idx="11">
                  <c:v>1000</c:v>
                </c:pt>
                <c:pt idx="12">
                  <c:v>1100</c:v>
                </c:pt>
                <c:pt idx="13">
                  <c:v>1200</c:v>
                </c:pt>
                <c:pt idx="14">
                  <c:v>1300</c:v>
                </c:pt>
                <c:pt idx="15">
                  <c:v>1400</c:v>
                </c:pt>
                <c:pt idx="16">
                  <c:v>1500</c:v>
                </c:pt>
                <c:pt idx="17">
                  <c:v>1600</c:v>
                </c:pt>
                <c:pt idx="18">
                  <c:v>1700</c:v>
                </c:pt>
                <c:pt idx="19">
                  <c:v>1800</c:v>
                </c:pt>
                <c:pt idx="20">
                  <c:v>1900</c:v>
                </c:pt>
                <c:pt idx="21">
                  <c:v>2000</c:v>
                </c:pt>
                <c:pt idx="22">
                  <c:v>2100</c:v>
                </c:pt>
                <c:pt idx="23">
                  <c:v>2200</c:v>
                </c:pt>
                <c:pt idx="24">
                  <c:v>2300</c:v>
                </c:pt>
                <c:pt idx="25">
                  <c:v>2400</c:v>
                </c:pt>
                <c:pt idx="26">
                  <c:v>2500</c:v>
                </c:pt>
                <c:pt idx="27">
                  <c:v>2600</c:v>
                </c:pt>
                <c:pt idx="28">
                  <c:v>2700</c:v>
                </c:pt>
                <c:pt idx="29">
                  <c:v>2800</c:v>
                </c:pt>
                <c:pt idx="30">
                  <c:v>2900</c:v>
                </c:pt>
                <c:pt idx="31">
                  <c:v>3000</c:v>
                </c:pt>
                <c:pt idx="32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Histrogram'!$B$2:$B$35</c15:sqref>
                  </c15:fullRef>
                </c:ext>
              </c:extLst>
              <c:f>'NER and Morphy Histrogram'!$B$3:$B$35</c:f>
              <c:numCache>
                <c:formatCode>General</c:formatCode>
                <c:ptCount val="33"/>
                <c:pt idx="0">
                  <c:v>5</c:v>
                </c:pt>
                <c:pt idx="1">
                  <c:v>7</c:v>
                </c:pt>
                <c:pt idx="2">
                  <c:v>7</c:v>
                </c:pt>
                <c:pt idx="3">
                  <c:v>10</c:v>
                </c:pt>
                <c:pt idx="4">
                  <c:v>16</c:v>
                </c:pt>
                <c:pt idx="5">
                  <c:v>9</c:v>
                </c:pt>
                <c:pt idx="6">
                  <c:v>17</c:v>
                </c:pt>
                <c:pt idx="7">
                  <c:v>15</c:v>
                </c:pt>
                <c:pt idx="8">
                  <c:v>26</c:v>
                </c:pt>
                <c:pt idx="9">
                  <c:v>34</c:v>
                </c:pt>
                <c:pt idx="10">
                  <c:v>23</c:v>
                </c:pt>
                <c:pt idx="11">
                  <c:v>39</c:v>
                </c:pt>
                <c:pt idx="12">
                  <c:v>56</c:v>
                </c:pt>
                <c:pt idx="13">
                  <c:v>34</c:v>
                </c:pt>
                <c:pt idx="14">
                  <c:v>19</c:v>
                </c:pt>
                <c:pt idx="15">
                  <c:v>17</c:v>
                </c:pt>
                <c:pt idx="16">
                  <c:v>11</c:v>
                </c:pt>
                <c:pt idx="17">
                  <c:v>8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98-48B4-93F1-F00B5AC60509}"/>
            </c:ext>
          </c:extLst>
        </c:ser>
        <c:ser>
          <c:idx val="1"/>
          <c:order val="1"/>
          <c:tx>
            <c:v>Morphy_300voxels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Histrogram'!$A$2:$A$35</c15:sqref>
                  </c15:fullRef>
                </c:ext>
              </c:extLst>
              <c:f>'NER and Morphy Histrogram'!$A$3:$A$35</c:f>
              <c:numCache>
                <c:formatCode>General</c:formatCode>
                <c:ptCount val="33"/>
                <c:pt idx="0">
                  <c:v>20</c:v>
                </c:pt>
                <c:pt idx="1">
                  <c:v>50</c:v>
                </c:pt>
                <c:pt idx="2">
                  <c:v>100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  <c:pt idx="6">
                  <c:v>500</c:v>
                </c:pt>
                <c:pt idx="7">
                  <c:v>600</c:v>
                </c:pt>
                <c:pt idx="8">
                  <c:v>700</c:v>
                </c:pt>
                <c:pt idx="9">
                  <c:v>800</c:v>
                </c:pt>
                <c:pt idx="10">
                  <c:v>900</c:v>
                </c:pt>
                <c:pt idx="11">
                  <c:v>1000</c:v>
                </c:pt>
                <c:pt idx="12">
                  <c:v>1100</c:v>
                </c:pt>
                <c:pt idx="13">
                  <c:v>1200</c:v>
                </c:pt>
                <c:pt idx="14">
                  <c:v>1300</c:v>
                </c:pt>
                <c:pt idx="15">
                  <c:v>1400</c:v>
                </c:pt>
                <c:pt idx="16">
                  <c:v>1500</c:v>
                </c:pt>
                <c:pt idx="17">
                  <c:v>1600</c:v>
                </c:pt>
                <c:pt idx="18">
                  <c:v>1700</c:v>
                </c:pt>
                <c:pt idx="19">
                  <c:v>1800</c:v>
                </c:pt>
                <c:pt idx="20">
                  <c:v>1900</c:v>
                </c:pt>
                <c:pt idx="21">
                  <c:v>2000</c:v>
                </c:pt>
                <c:pt idx="22">
                  <c:v>2100</c:v>
                </c:pt>
                <c:pt idx="23">
                  <c:v>2200</c:v>
                </c:pt>
                <c:pt idx="24">
                  <c:v>2300</c:v>
                </c:pt>
                <c:pt idx="25">
                  <c:v>2400</c:v>
                </c:pt>
                <c:pt idx="26">
                  <c:v>2500</c:v>
                </c:pt>
                <c:pt idx="27">
                  <c:v>2600</c:v>
                </c:pt>
                <c:pt idx="28">
                  <c:v>2700</c:v>
                </c:pt>
                <c:pt idx="29">
                  <c:v>2800</c:v>
                </c:pt>
                <c:pt idx="30">
                  <c:v>2900</c:v>
                </c:pt>
                <c:pt idx="31">
                  <c:v>3000</c:v>
                </c:pt>
                <c:pt idx="32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Histrogram'!$C$2:$C$35</c15:sqref>
                  </c15:fullRef>
                </c:ext>
              </c:extLst>
              <c:f>'NER and Morphy Histrogram'!$C$3:$C$35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1</c:v>
                </c:pt>
                <c:pt idx="15">
                  <c:v>0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4</c:v>
                </c:pt>
                <c:pt idx="20">
                  <c:v>4</c:v>
                </c:pt>
                <c:pt idx="21">
                  <c:v>6</c:v>
                </c:pt>
                <c:pt idx="22">
                  <c:v>4</c:v>
                </c:pt>
                <c:pt idx="23">
                  <c:v>8</c:v>
                </c:pt>
                <c:pt idx="24">
                  <c:v>2</c:v>
                </c:pt>
                <c:pt idx="25">
                  <c:v>6</c:v>
                </c:pt>
                <c:pt idx="26">
                  <c:v>4</c:v>
                </c:pt>
                <c:pt idx="27">
                  <c:v>4</c:v>
                </c:pt>
                <c:pt idx="28">
                  <c:v>3</c:v>
                </c:pt>
                <c:pt idx="29">
                  <c:v>6</c:v>
                </c:pt>
                <c:pt idx="30">
                  <c:v>4</c:v>
                </c:pt>
                <c:pt idx="31">
                  <c:v>1</c:v>
                </c:pt>
                <c:pt idx="3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98-48B4-93F1-F00B5AC60509}"/>
            </c:ext>
          </c:extLst>
        </c:ser>
        <c:ser>
          <c:idx val="2"/>
          <c:order val="2"/>
          <c:tx>
            <c:v>Morphy_400voxels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Histrogram'!$A$2:$A$35</c15:sqref>
                  </c15:fullRef>
                </c:ext>
              </c:extLst>
              <c:f>'NER and Morphy Histrogram'!$A$3:$A$35</c:f>
              <c:numCache>
                <c:formatCode>General</c:formatCode>
                <c:ptCount val="33"/>
                <c:pt idx="0">
                  <c:v>20</c:v>
                </c:pt>
                <c:pt idx="1">
                  <c:v>50</c:v>
                </c:pt>
                <c:pt idx="2">
                  <c:v>100</c:v>
                </c:pt>
                <c:pt idx="3">
                  <c:v>200</c:v>
                </c:pt>
                <c:pt idx="4">
                  <c:v>300</c:v>
                </c:pt>
                <c:pt idx="5">
                  <c:v>400</c:v>
                </c:pt>
                <c:pt idx="6">
                  <c:v>500</c:v>
                </c:pt>
                <c:pt idx="7">
                  <c:v>600</c:v>
                </c:pt>
                <c:pt idx="8">
                  <c:v>700</c:v>
                </c:pt>
                <c:pt idx="9">
                  <c:v>800</c:v>
                </c:pt>
                <c:pt idx="10">
                  <c:v>900</c:v>
                </c:pt>
                <c:pt idx="11">
                  <c:v>1000</c:v>
                </c:pt>
                <c:pt idx="12">
                  <c:v>1100</c:v>
                </c:pt>
                <c:pt idx="13">
                  <c:v>1200</c:v>
                </c:pt>
                <c:pt idx="14">
                  <c:v>1300</c:v>
                </c:pt>
                <c:pt idx="15">
                  <c:v>1400</c:v>
                </c:pt>
                <c:pt idx="16">
                  <c:v>1500</c:v>
                </c:pt>
                <c:pt idx="17">
                  <c:v>1600</c:v>
                </c:pt>
                <c:pt idx="18">
                  <c:v>1700</c:v>
                </c:pt>
                <c:pt idx="19">
                  <c:v>1800</c:v>
                </c:pt>
                <c:pt idx="20">
                  <c:v>1900</c:v>
                </c:pt>
                <c:pt idx="21">
                  <c:v>2000</c:v>
                </c:pt>
                <c:pt idx="22">
                  <c:v>2100</c:v>
                </c:pt>
                <c:pt idx="23">
                  <c:v>2200</c:v>
                </c:pt>
                <c:pt idx="24">
                  <c:v>2300</c:v>
                </c:pt>
                <c:pt idx="25">
                  <c:v>2400</c:v>
                </c:pt>
                <c:pt idx="26">
                  <c:v>2500</c:v>
                </c:pt>
                <c:pt idx="27">
                  <c:v>2600</c:v>
                </c:pt>
                <c:pt idx="28">
                  <c:v>2700</c:v>
                </c:pt>
                <c:pt idx="29">
                  <c:v>2800</c:v>
                </c:pt>
                <c:pt idx="30">
                  <c:v>2900</c:v>
                </c:pt>
                <c:pt idx="31">
                  <c:v>3000</c:v>
                </c:pt>
                <c:pt idx="32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Histrogram'!$D$2:$D$35</c15:sqref>
                  </c15:fullRef>
                </c:ext>
              </c:extLst>
              <c:f>'NER and Morphy Histrogram'!$D$3:$D$35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3</c:v>
                </c:pt>
                <c:pt idx="21">
                  <c:v>2</c:v>
                </c:pt>
                <c:pt idx="22">
                  <c:v>3</c:v>
                </c:pt>
                <c:pt idx="23">
                  <c:v>0</c:v>
                </c:pt>
                <c:pt idx="24">
                  <c:v>3</c:v>
                </c:pt>
                <c:pt idx="25">
                  <c:v>1</c:v>
                </c:pt>
                <c:pt idx="26">
                  <c:v>4</c:v>
                </c:pt>
                <c:pt idx="27">
                  <c:v>4</c:v>
                </c:pt>
                <c:pt idx="28">
                  <c:v>3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98-48B4-93F1-F00B5AC60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9184928"/>
        <c:axId val="1339487760"/>
      </c:barChart>
      <c:catAx>
        <c:axId val="1369184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9487760"/>
        <c:crosses val="autoZero"/>
        <c:auto val="1"/>
        <c:lblAlgn val="ctr"/>
        <c:lblOffset val="100"/>
        <c:noMultiLvlLbl val="0"/>
      </c:catAx>
      <c:valAx>
        <c:axId val="1339487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9184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Histogram of Core</a:t>
            </a:r>
            <a:r>
              <a:rPr lang="en-US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Plug (NER) and Mini Plug 148 (MORPHY) Permeability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'NER and Morphy Histrogram'!$E$1</c:f>
              <c:strCache>
                <c:ptCount val="1"/>
                <c:pt idx="0">
                  <c:v>148_NER</c:v>
                </c:pt>
              </c:strCache>
              <c:extLst xmlns:c15="http://schemas.microsoft.com/office/drawing/2012/chart"/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('NER and Morphy Histrogram'!$A$2:$A$8,'NER and Morphy Histrogram'!$A$11:$A$22,'NER and Morphy Histrogram'!$A$35)</c:f>
              <c:numCache>
                <c:formatCode>General</c:formatCode>
                <c:ptCount val="20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3100</c:v>
                </c:pt>
              </c:numCache>
              <c:extLst/>
            </c:numRef>
          </c:cat>
          <c:val>
            <c:numRef>
              <c:f>('NER and Morphy Histrogram'!$E$2:$E$8,'NER and Morphy Histrogram'!$E$11:$E$22,'NER and Morphy Histrogram'!$E$35)</c:f>
              <c:numCache>
                <c:formatCode>0.00%</c:formatCode>
                <c:ptCount val="20"/>
                <c:pt idx="0">
                  <c:v>0.13592233009708737</c:v>
                </c:pt>
                <c:pt idx="1">
                  <c:v>1.2135922330097087E-2</c:v>
                </c:pt>
                <c:pt idx="2">
                  <c:v>1.6990291262135922E-2</c:v>
                </c:pt>
                <c:pt idx="3">
                  <c:v>1.6990291262135922E-2</c:v>
                </c:pt>
                <c:pt idx="4">
                  <c:v>2.4271844660194174E-2</c:v>
                </c:pt>
                <c:pt idx="5">
                  <c:v>3.8834951456310676E-2</c:v>
                </c:pt>
                <c:pt idx="6">
                  <c:v>2.1844660194174758E-2</c:v>
                </c:pt>
                <c:pt idx="7">
                  <c:v>6.3106796116504854E-2</c:v>
                </c:pt>
                <c:pt idx="8">
                  <c:v>8.2524271844660199E-2</c:v>
                </c:pt>
                <c:pt idx="9">
                  <c:v>5.5825242718446605E-2</c:v>
                </c:pt>
                <c:pt idx="10">
                  <c:v>9.4660194174757281E-2</c:v>
                </c:pt>
                <c:pt idx="11">
                  <c:v>0.13592233009708737</c:v>
                </c:pt>
                <c:pt idx="12">
                  <c:v>8.2524271844660199E-2</c:v>
                </c:pt>
                <c:pt idx="13">
                  <c:v>4.6116504854368932E-2</c:v>
                </c:pt>
                <c:pt idx="14">
                  <c:v>4.12621359223301E-2</c:v>
                </c:pt>
                <c:pt idx="15">
                  <c:v>2.6699029126213591E-2</c:v>
                </c:pt>
                <c:pt idx="16">
                  <c:v>1.9417475728155338E-2</c:v>
                </c:pt>
                <c:pt idx="17">
                  <c:v>4.8543689320388345E-3</c:v>
                </c:pt>
                <c:pt idx="18">
                  <c:v>2.4271844660194173E-3</c:v>
                </c:pt>
                <c:pt idx="19">
                  <c:v>0</c:v>
                </c:pt>
              </c:numCache>
              <c:extLst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9CBF-4529-9F6B-062792A3EA8D}"/>
            </c:ext>
          </c:extLst>
        </c:ser>
        <c:ser>
          <c:idx val="5"/>
          <c:order val="5"/>
          <c:tx>
            <c:strRef>
              <c:f>'NER and Morphy Histrogram'!$F$1</c:f>
              <c:strCache>
                <c:ptCount val="1"/>
                <c:pt idx="0">
                  <c:v>MiniPlug_300voxels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20"/>
              <c:pt idx="0">
                <c:v>10</c:v>
              </c:pt>
              <c:pt idx="1">
                <c:v>20</c:v>
              </c:pt>
              <c:pt idx="2">
                <c:v>50</c:v>
              </c:pt>
              <c:pt idx="3">
                <c:v>100</c:v>
              </c:pt>
              <c:pt idx="4">
                <c:v>200</c:v>
              </c:pt>
              <c:pt idx="5">
                <c:v>300</c:v>
              </c:pt>
              <c:pt idx="6">
                <c:v>400</c:v>
              </c:pt>
              <c:pt idx="7">
                <c:v>700</c:v>
              </c:pt>
              <c:pt idx="8">
                <c:v>800</c:v>
              </c:pt>
              <c:pt idx="9">
                <c:v>900</c:v>
              </c:pt>
              <c:pt idx="10">
                <c:v>1000</c:v>
              </c:pt>
              <c:pt idx="11">
                <c:v>1100</c:v>
              </c:pt>
              <c:pt idx="12">
                <c:v>1200</c:v>
              </c:pt>
              <c:pt idx="13">
                <c:v>1300</c:v>
              </c:pt>
              <c:pt idx="14">
                <c:v>1400</c:v>
              </c:pt>
              <c:pt idx="15">
                <c:v>1500</c:v>
              </c:pt>
              <c:pt idx="16">
                <c:v>1600</c:v>
              </c:pt>
              <c:pt idx="17">
                <c:v>1700</c:v>
              </c:pt>
              <c:pt idx="18">
                <c:v>1800</c:v>
              </c:pt>
              <c:pt idx="19">
                <c:v>3100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('NER and Morphy Histrogram'!$F$2:$F$8,'NER and Morphy Histrogram'!$F$11:$F$22,'NER and Morphy Histrogram'!$F$35)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1.5873015873015872E-2</c:v>
                </c:pt>
                <c:pt idx="5">
                  <c:v>3.1746031746031744E-2</c:v>
                </c:pt>
                <c:pt idx="6">
                  <c:v>7.9365079365079361E-2</c:v>
                </c:pt>
                <c:pt idx="7">
                  <c:v>0.15873015873015872</c:v>
                </c:pt>
                <c:pt idx="8">
                  <c:v>7.9365079365079361E-2</c:v>
                </c:pt>
                <c:pt idx="9">
                  <c:v>0.17460317460317459</c:v>
                </c:pt>
                <c:pt idx="10">
                  <c:v>0.14285714285714285</c:v>
                </c:pt>
                <c:pt idx="11">
                  <c:v>9.5238095238095233E-2</c:v>
                </c:pt>
                <c:pt idx="12">
                  <c:v>9.5238095238095233E-2</c:v>
                </c:pt>
                <c:pt idx="13">
                  <c:v>3.1746031746031744E-2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0-29C5-443E-ADFC-7B608B7266E5}"/>
            </c:ext>
          </c:extLst>
        </c:ser>
        <c:ser>
          <c:idx val="6"/>
          <c:order val="6"/>
          <c:tx>
            <c:strRef>
              <c:f>'NER and Morphy Histrogram'!$G$1</c:f>
              <c:strCache>
                <c:ptCount val="1"/>
                <c:pt idx="0">
                  <c:v>MiniPlug_400voxels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20"/>
              <c:pt idx="0">
                <c:v>10</c:v>
              </c:pt>
              <c:pt idx="1">
                <c:v>20</c:v>
              </c:pt>
              <c:pt idx="2">
                <c:v>50</c:v>
              </c:pt>
              <c:pt idx="3">
                <c:v>100</c:v>
              </c:pt>
              <c:pt idx="4">
                <c:v>200</c:v>
              </c:pt>
              <c:pt idx="5">
                <c:v>300</c:v>
              </c:pt>
              <c:pt idx="6">
                <c:v>400</c:v>
              </c:pt>
              <c:pt idx="7">
                <c:v>700</c:v>
              </c:pt>
              <c:pt idx="8">
                <c:v>800</c:v>
              </c:pt>
              <c:pt idx="9">
                <c:v>900</c:v>
              </c:pt>
              <c:pt idx="10">
                <c:v>1000</c:v>
              </c:pt>
              <c:pt idx="11">
                <c:v>1100</c:v>
              </c:pt>
              <c:pt idx="12">
                <c:v>1200</c:v>
              </c:pt>
              <c:pt idx="13">
                <c:v>1300</c:v>
              </c:pt>
              <c:pt idx="14">
                <c:v>1400</c:v>
              </c:pt>
              <c:pt idx="15">
                <c:v>1500</c:v>
              </c:pt>
              <c:pt idx="16">
                <c:v>1600</c:v>
              </c:pt>
              <c:pt idx="17">
                <c:v>1700</c:v>
              </c:pt>
              <c:pt idx="18">
                <c:v>1800</c:v>
              </c:pt>
              <c:pt idx="19">
                <c:v>3100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f>('NER and Morphy Histrogram'!$G$2:$G$8,'NER and Morphy Histrogram'!$G$11:$G$22,'NER and Morphy Histrogram'!$G$35)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3.7037037037037035E-2</c:v>
                </c:pt>
                <c:pt idx="6">
                  <c:v>7.407407407407407E-2</c:v>
                </c:pt>
                <c:pt idx="7">
                  <c:v>0.14814814814814814</c:v>
                </c:pt>
                <c:pt idx="8">
                  <c:v>7.407407407407407E-2</c:v>
                </c:pt>
                <c:pt idx="9">
                  <c:v>0.1111111111111111</c:v>
                </c:pt>
                <c:pt idx="10">
                  <c:v>0.25925925925925924</c:v>
                </c:pt>
                <c:pt idx="11">
                  <c:v>0.1111111111111111</c:v>
                </c:pt>
                <c:pt idx="12">
                  <c:v>3.7037037037037035E-2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1-29C5-443E-ADFC-7B608B7266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('NER and Morphy Histrogram'!$A$2:$A$8,'NER and Morphy Histrogram'!$A$11:$A$22,'NER and Morphy Histrogram'!$A$35)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CBF-4529-9F6B-062792A3EA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('NER and Morphy Histrogram'!$A$2:$A$8,'NER and Morphy Histrogram'!$A$11:$A$22,'NER and Morphy Histrogram'!$A$35)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CBF-4529-9F6B-062792A3EA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4E-4809-926F-90DC4265A205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0AF-473B-83F6-C2FCCAE40FBC}"/>
                  </c:ext>
                </c:extLst>
              </c15:ser>
            </c15:filteredBarSeries>
          </c:ext>
        </c:extLst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Permeability</a:t>
                </a:r>
                <a:r>
                  <a:rPr lang="en-US"/>
                  <a:t>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3000000000000000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latin typeface="Times New Roman" panose="02020603050405020304" pitchFamily="18" charset="0"/>
                <a:cs typeface="Times New Roman" panose="02020603050405020304" pitchFamily="18" charset="0"/>
              </a:rPr>
              <a:t>Histogram of Mini Plug 148 (MORPHY) Permeability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'NER and Morphy Histrogram'!$E$1</c15:sqref>
                        </c15:formulaRef>
                      </c:ext>
                    </c:extLst>
                    <c:strCache>
                      <c:ptCount val="1"/>
                      <c:pt idx="0">
                        <c:v>148_NER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'NER and Morphy Histrogram'!$A$11:$A$35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700</c:v>
                      </c:pt>
                      <c:pt idx="1">
                        <c:v>800</c:v>
                      </c:pt>
                      <c:pt idx="2">
                        <c:v>900</c:v>
                      </c:pt>
                      <c:pt idx="3">
                        <c:v>1000</c:v>
                      </c:pt>
                      <c:pt idx="4">
                        <c:v>1100</c:v>
                      </c:pt>
                      <c:pt idx="5">
                        <c:v>1200</c:v>
                      </c:pt>
                      <c:pt idx="6">
                        <c:v>1300</c:v>
                      </c:pt>
                      <c:pt idx="7">
                        <c:v>1400</c:v>
                      </c:pt>
                      <c:pt idx="8">
                        <c:v>1500</c:v>
                      </c:pt>
                      <c:pt idx="9">
                        <c:v>1600</c:v>
                      </c:pt>
                      <c:pt idx="10">
                        <c:v>1700</c:v>
                      </c:pt>
                      <c:pt idx="11">
                        <c:v>1800</c:v>
                      </c:pt>
                      <c:pt idx="12">
                        <c:v>1900</c:v>
                      </c:pt>
                      <c:pt idx="13">
                        <c:v>2000</c:v>
                      </c:pt>
                      <c:pt idx="14">
                        <c:v>2100</c:v>
                      </c:pt>
                      <c:pt idx="15">
                        <c:v>2200</c:v>
                      </c:pt>
                      <c:pt idx="16">
                        <c:v>2300</c:v>
                      </c:pt>
                      <c:pt idx="17">
                        <c:v>2400</c:v>
                      </c:pt>
                      <c:pt idx="18">
                        <c:v>2500</c:v>
                      </c:pt>
                      <c:pt idx="19">
                        <c:v>2600</c:v>
                      </c:pt>
                      <c:pt idx="20">
                        <c:v>2700</c:v>
                      </c:pt>
                      <c:pt idx="21">
                        <c:v>2800</c:v>
                      </c:pt>
                      <c:pt idx="22">
                        <c:v>2900</c:v>
                      </c:pt>
                      <c:pt idx="23">
                        <c:v>3000</c:v>
                      </c:pt>
                      <c:pt idx="24">
                        <c:v>3100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'NER and Morphy Histrogram'!$E$11:$E$35</c15:sqref>
                        </c15:formulaRef>
                      </c:ext>
                    </c:extLst>
                    <c:numCache>
                      <c:formatCode>0.00%</c:formatCode>
                      <c:ptCount val="25"/>
                      <c:pt idx="0">
                        <c:v>6.3106796116504854E-2</c:v>
                      </c:pt>
                      <c:pt idx="1">
                        <c:v>8.2524271844660199E-2</c:v>
                      </c:pt>
                      <c:pt idx="2">
                        <c:v>5.5825242718446605E-2</c:v>
                      </c:pt>
                      <c:pt idx="3">
                        <c:v>9.4660194174757281E-2</c:v>
                      </c:pt>
                      <c:pt idx="4">
                        <c:v>0.13592233009708737</c:v>
                      </c:pt>
                      <c:pt idx="5">
                        <c:v>8.2524271844660199E-2</c:v>
                      </c:pt>
                      <c:pt idx="6">
                        <c:v>4.6116504854368932E-2</c:v>
                      </c:pt>
                      <c:pt idx="7">
                        <c:v>4.12621359223301E-2</c:v>
                      </c:pt>
                      <c:pt idx="8">
                        <c:v>2.6699029126213591E-2</c:v>
                      </c:pt>
                      <c:pt idx="9">
                        <c:v>1.9417475728155338E-2</c:v>
                      </c:pt>
                      <c:pt idx="10">
                        <c:v>4.8543689320388345E-3</c:v>
                      </c:pt>
                      <c:pt idx="11">
                        <c:v>2.4271844660194173E-3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5A8F-4B20-84AF-620CA49051E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Histrogram'!$A$11:$A$35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700</c:v>
                      </c:pt>
                      <c:pt idx="1">
                        <c:v>800</c:v>
                      </c:pt>
                      <c:pt idx="2">
                        <c:v>900</c:v>
                      </c:pt>
                      <c:pt idx="3">
                        <c:v>1000</c:v>
                      </c:pt>
                      <c:pt idx="4">
                        <c:v>1100</c:v>
                      </c:pt>
                      <c:pt idx="5">
                        <c:v>1200</c:v>
                      </c:pt>
                      <c:pt idx="6">
                        <c:v>1300</c:v>
                      </c:pt>
                      <c:pt idx="7">
                        <c:v>1400</c:v>
                      </c:pt>
                      <c:pt idx="8">
                        <c:v>1500</c:v>
                      </c:pt>
                      <c:pt idx="9">
                        <c:v>1600</c:v>
                      </c:pt>
                      <c:pt idx="10">
                        <c:v>1700</c:v>
                      </c:pt>
                      <c:pt idx="11">
                        <c:v>1800</c:v>
                      </c:pt>
                      <c:pt idx="12">
                        <c:v>1900</c:v>
                      </c:pt>
                      <c:pt idx="13">
                        <c:v>2000</c:v>
                      </c:pt>
                      <c:pt idx="14">
                        <c:v>2100</c:v>
                      </c:pt>
                      <c:pt idx="15">
                        <c:v>2200</c:v>
                      </c:pt>
                      <c:pt idx="16">
                        <c:v>2300</c:v>
                      </c:pt>
                      <c:pt idx="17">
                        <c:v>2400</c:v>
                      </c:pt>
                      <c:pt idx="18">
                        <c:v>2500</c:v>
                      </c:pt>
                      <c:pt idx="19">
                        <c:v>2600</c:v>
                      </c:pt>
                      <c:pt idx="20">
                        <c:v>2700</c:v>
                      </c:pt>
                      <c:pt idx="21">
                        <c:v>2800</c:v>
                      </c:pt>
                      <c:pt idx="22">
                        <c:v>2900</c:v>
                      </c:pt>
                      <c:pt idx="23">
                        <c:v>3000</c:v>
                      </c:pt>
                      <c:pt idx="24">
                        <c:v>3100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5A8F-4B20-84AF-620CA49051E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Histrogram'!$A$11:$A$35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700</c:v>
                      </c:pt>
                      <c:pt idx="1">
                        <c:v>800</c:v>
                      </c:pt>
                      <c:pt idx="2">
                        <c:v>900</c:v>
                      </c:pt>
                      <c:pt idx="3">
                        <c:v>1000</c:v>
                      </c:pt>
                      <c:pt idx="4">
                        <c:v>1100</c:v>
                      </c:pt>
                      <c:pt idx="5">
                        <c:v>1200</c:v>
                      </c:pt>
                      <c:pt idx="6">
                        <c:v>1300</c:v>
                      </c:pt>
                      <c:pt idx="7">
                        <c:v>1400</c:v>
                      </c:pt>
                      <c:pt idx="8">
                        <c:v>1500</c:v>
                      </c:pt>
                      <c:pt idx="9">
                        <c:v>1600</c:v>
                      </c:pt>
                      <c:pt idx="10">
                        <c:v>1700</c:v>
                      </c:pt>
                      <c:pt idx="11">
                        <c:v>1800</c:v>
                      </c:pt>
                      <c:pt idx="12">
                        <c:v>1900</c:v>
                      </c:pt>
                      <c:pt idx="13">
                        <c:v>2000</c:v>
                      </c:pt>
                      <c:pt idx="14">
                        <c:v>2100</c:v>
                      </c:pt>
                      <c:pt idx="15">
                        <c:v>2200</c:v>
                      </c:pt>
                      <c:pt idx="16">
                        <c:v>2300</c:v>
                      </c:pt>
                      <c:pt idx="17">
                        <c:v>2400</c:v>
                      </c:pt>
                      <c:pt idx="18">
                        <c:v>2500</c:v>
                      </c:pt>
                      <c:pt idx="19">
                        <c:v>2600</c:v>
                      </c:pt>
                      <c:pt idx="20">
                        <c:v>2700</c:v>
                      </c:pt>
                      <c:pt idx="21">
                        <c:v>2800</c:v>
                      </c:pt>
                      <c:pt idx="22">
                        <c:v>2900</c:v>
                      </c:pt>
                      <c:pt idx="23">
                        <c:v>3000</c:v>
                      </c:pt>
                      <c:pt idx="24">
                        <c:v>3100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Histrogram'!#REF!</c15:sqref>
                        </c15:formulaRef>
                      </c:ext>
                    </c:extLst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A8F-4B20-84AF-620CA49051E2}"/>
                  </c:ext>
                </c:extLst>
              </c15:ser>
            </c15:filteredBarSeries>
          </c:ext>
        </c:extLst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1500000000000000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249382</xdr:colOff>
      <xdr:row>1</xdr:row>
      <xdr:rowOff>118456</xdr:rowOff>
    </xdr:from>
    <xdr:to>
      <xdr:col>39</xdr:col>
      <xdr:colOff>387928</xdr:colOff>
      <xdr:row>21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248126-1DCB-46ED-8862-BA1DF03FDB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127758</xdr:colOff>
      <xdr:row>53</xdr:row>
      <xdr:rowOff>100442</xdr:rowOff>
    </xdr:from>
    <xdr:to>
      <xdr:col>43</xdr:col>
      <xdr:colOff>124691</xdr:colOff>
      <xdr:row>83</xdr:row>
      <xdr:rowOff>166254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910E133-2E86-4109-8C8E-F9C111F18A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114911</xdr:colOff>
      <xdr:row>25</xdr:row>
      <xdr:rowOff>11411</xdr:rowOff>
    </xdr:from>
    <xdr:to>
      <xdr:col>39</xdr:col>
      <xdr:colOff>253457</xdr:colOff>
      <xdr:row>44</xdr:row>
      <xdr:rowOff>72248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819D89A-5AEC-44D5-BF5B-20955F42CB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55</xdr:col>
      <xdr:colOff>374071</xdr:colOff>
      <xdr:row>10</xdr:row>
      <xdr:rowOff>152399</xdr:rowOff>
    </xdr:from>
    <xdr:to>
      <xdr:col>71</xdr:col>
      <xdr:colOff>259276</xdr:colOff>
      <xdr:row>38</xdr:row>
      <xdr:rowOff>153390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5BD6BA5-3481-4822-BC2D-1F264236A3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568038</xdr:colOff>
      <xdr:row>39</xdr:row>
      <xdr:rowOff>124691</xdr:rowOff>
    </xdr:from>
    <xdr:to>
      <xdr:col>14</xdr:col>
      <xdr:colOff>1489215</xdr:colOff>
      <xdr:row>54</xdr:row>
      <xdr:rowOff>67704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6FE246B-5D2E-42A0-98BB-8E608039B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80365" y="7148946"/>
          <a:ext cx="7224995" cy="2644649"/>
        </a:xfrm>
        <a:prstGeom prst="rect">
          <a:avLst/>
        </a:prstGeom>
      </xdr:spPr>
    </xdr:pic>
    <xdr:clientData/>
  </xdr:twoCellAnchor>
  <xdr:twoCellAnchor>
    <xdr:from>
      <xdr:col>43</xdr:col>
      <xdr:colOff>554182</xdr:colOff>
      <xdr:row>45</xdr:row>
      <xdr:rowOff>138545</xdr:rowOff>
    </xdr:from>
    <xdr:to>
      <xdr:col>59</xdr:col>
      <xdr:colOff>207818</xdr:colOff>
      <xdr:row>76</xdr:row>
      <xdr:rowOff>24248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18B1494-FB07-4D28-9E3C-2F1BBDEBC4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342900</xdr:colOff>
      <xdr:row>27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BD3E56-3FB8-47F2-B931-97148FC934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20</xdr:col>
      <xdr:colOff>38100</xdr:colOff>
      <xdr:row>24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B18DA8-47B6-434A-999D-7C2E1B3F35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281940</xdr:colOff>
      <xdr:row>25</xdr:row>
      <xdr:rowOff>129540</xdr:rowOff>
    </xdr:from>
    <xdr:to>
      <xdr:col>20</xdr:col>
      <xdr:colOff>68580</xdr:colOff>
      <xdr:row>49</xdr:row>
      <xdr:rowOff>30480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17FF65-1794-447B-A451-F13ACE84E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20</xdr:col>
      <xdr:colOff>487680</xdr:colOff>
      <xdr:row>25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4F2DEA-E124-4C8D-B5BF-A20925536B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190500</xdr:colOff>
      <xdr:row>26</xdr:row>
      <xdr:rowOff>22860</xdr:rowOff>
    </xdr:from>
    <xdr:to>
      <xdr:col>20</xdr:col>
      <xdr:colOff>426720</xdr:colOff>
      <xdr:row>50</xdr:row>
      <xdr:rowOff>91440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AC75F1-614D-46EE-9D11-7F0AFBEC25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152400</xdr:rowOff>
    </xdr:from>
    <xdr:to>
      <xdr:col>16</xdr:col>
      <xdr:colOff>464820</xdr:colOff>
      <xdr:row>21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AE078B3-7A3D-46B2-811A-6F74FC5BA3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220980</xdr:colOff>
      <xdr:row>21</xdr:row>
      <xdr:rowOff>167640</xdr:rowOff>
    </xdr:from>
    <xdr:to>
      <xdr:col>18</xdr:col>
      <xdr:colOff>297180</xdr:colOff>
      <xdr:row>42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5114A8-304E-4938-B64D-C4514B9BE1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274320</xdr:colOff>
      <xdr:row>21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935199-4A2C-4365-B77B-BA741B5207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144780</xdr:colOff>
      <xdr:row>23</xdr:row>
      <xdr:rowOff>22860</xdr:rowOff>
    </xdr:from>
    <xdr:to>
      <xdr:col>18</xdr:col>
      <xdr:colOff>167640</xdr:colOff>
      <xdr:row>43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A06DCD-1533-4CA1-A2E6-F87E9FE17A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499357</xdr:colOff>
      <xdr:row>6</xdr:row>
      <xdr:rowOff>132113</xdr:rowOff>
    </xdr:from>
    <xdr:to>
      <xdr:col>52</xdr:col>
      <xdr:colOff>118357</xdr:colOff>
      <xdr:row>31</xdr:row>
      <xdr:rowOff>43443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51ADDE-E82F-4465-90E1-046FDFB844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339832</xdr:colOff>
      <xdr:row>0</xdr:row>
      <xdr:rowOff>80852</xdr:rowOff>
    </xdr:from>
    <xdr:to>
      <xdr:col>33</xdr:col>
      <xdr:colOff>0</xdr:colOff>
      <xdr:row>42</xdr:row>
      <xdr:rowOff>83128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B2A357C-F3EA-4DC0-B91D-83634A4A9B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488125</xdr:colOff>
      <xdr:row>46</xdr:row>
      <xdr:rowOff>60613</xdr:rowOff>
    </xdr:from>
    <xdr:to>
      <xdr:col>56</xdr:col>
      <xdr:colOff>353142</xdr:colOff>
      <xdr:row>77</xdr:row>
      <xdr:rowOff>107125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E5665B0-E11C-4D2B-995B-8BAAB402B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D7034-2FA8-4D4E-ACA6-623C3FFFD391}">
  <dimension ref="A1:BC866"/>
  <sheetViews>
    <sheetView tabSelected="1" zoomScale="55" zoomScaleNormal="55" workbookViewId="0">
      <selection activeCell="P25" sqref="P25"/>
    </sheetView>
  </sheetViews>
  <sheetFormatPr defaultRowHeight="14.4"/>
  <cols>
    <col min="2" max="2" width="12.21875" bestFit="1" customWidth="1"/>
    <col min="10" max="10" width="12.21875" bestFit="1" customWidth="1"/>
    <col min="11" max="11" width="21.5546875" bestFit="1" customWidth="1"/>
    <col min="12" max="12" width="14.6640625" bestFit="1" customWidth="1"/>
    <col min="13" max="13" width="19.5546875" bestFit="1" customWidth="1"/>
    <col min="14" max="14" width="14.6640625" bestFit="1" customWidth="1"/>
    <col min="15" max="15" width="27.5546875" bestFit="1" customWidth="1"/>
    <col min="16" max="16" width="38.33203125" bestFit="1" customWidth="1"/>
    <col min="17" max="17" width="28.21875" bestFit="1" customWidth="1"/>
    <col min="18" max="18" width="33.5546875" bestFit="1" customWidth="1"/>
    <col min="19" max="19" width="28.21875" bestFit="1" customWidth="1"/>
    <col min="20" max="20" width="10.77734375" bestFit="1" customWidth="1"/>
    <col min="21" max="21" width="23.5546875" bestFit="1" customWidth="1"/>
    <col min="22" max="23" width="10.44140625" customWidth="1"/>
    <col min="24" max="24" width="10.77734375" bestFit="1" customWidth="1"/>
    <col min="25" max="25" width="23" bestFit="1" customWidth="1"/>
    <col min="26" max="26" width="23" customWidth="1"/>
    <col min="27" max="27" width="13.21875" customWidth="1"/>
    <col min="55" max="55" width="11.5546875" bestFit="1" customWidth="1"/>
  </cols>
  <sheetData>
    <row r="1" spans="1:55">
      <c r="A1" s="19" t="s">
        <v>0</v>
      </c>
      <c r="B1" s="19" t="s">
        <v>47</v>
      </c>
      <c r="C1" s="19" t="s">
        <v>1</v>
      </c>
      <c r="D1" s="19" t="s">
        <v>2</v>
      </c>
      <c r="E1" s="19" t="s">
        <v>3</v>
      </c>
      <c r="F1" s="19" t="s">
        <v>4</v>
      </c>
      <c r="G1" s="7"/>
      <c r="H1" s="19" t="s">
        <v>7</v>
      </c>
      <c r="I1" s="7"/>
      <c r="J1" s="19" t="s">
        <v>47</v>
      </c>
      <c r="K1" s="19" t="s">
        <v>1</v>
      </c>
      <c r="L1" s="19" t="s">
        <v>2</v>
      </c>
      <c r="M1" s="19" t="s">
        <v>3</v>
      </c>
      <c r="N1" s="19" t="s">
        <v>4</v>
      </c>
      <c r="O1" s="7"/>
      <c r="P1" s="19" t="s">
        <v>35</v>
      </c>
      <c r="Q1" s="20" t="s">
        <v>36</v>
      </c>
      <c r="R1" s="20" t="s">
        <v>37</v>
      </c>
      <c r="T1" s="7"/>
      <c r="U1" s="7" t="s">
        <v>40</v>
      </c>
      <c r="V1" s="18" t="s">
        <v>38</v>
      </c>
      <c r="W1" s="18" t="s">
        <v>39</v>
      </c>
      <c r="X1" s="7"/>
      <c r="Y1" s="7" t="s">
        <v>12</v>
      </c>
      <c r="Z1" s="7" t="s">
        <v>13</v>
      </c>
      <c r="AA1" s="7" t="s">
        <v>14</v>
      </c>
      <c r="AB1" s="7"/>
      <c r="AC1" s="7" t="s">
        <v>7</v>
      </c>
    </row>
    <row r="2" spans="1:55">
      <c r="A2" s="26">
        <v>0.780306110456644</v>
      </c>
      <c r="B2" s="26">
        <v>300</v>
      </c>
      <c r="C2" s="21">
        <v>0.24520944444444401</v>
      </c>
      <c r="D2" s="26">
        <v>0.75479055555555596</v>
      </c>
      <c r="E2" s="26">
        <v>780.30611045664398</v>
      </c>
      <c r="F2" s="26">
        <f t="shared" ref="F2:F33" si="0">A2*1000</f>
        <v>780.30611045664398</v>
      </c>
      <c r="H2" s="26">
        <v>10</v>
      </c>
      <c r="J2" s="26">
        <v>400</v>
      </c>
      <c r="K2" s="21">
        <v>0.25407742187499999</v>
      </c>
      <c r="L2" s="26">
        <v>1.789015625E-3</v>
      </c>
      <c r="M2" s="26">
        <v>0.66730937499999998</v>
      </c>
      <c r="N2" s="26">
        <v>914.32483804032404</v>
      </c>
      <c r="P2" s="21">
        <v>0.29499999999999998</v>
      </c>
      <c r="Q2" s="22">
        <v>462</v>
      </c>
      <c r="R2" s="22">
        <v>468</v>
      </c>
      <c r="V2" s="17">
        <v>0.27</v>
      </c>
      <c r="W2" s="17">
        <v>394</v>
      </c>
      <c r="Y2">
        <v>723.875</v>
      </c>
      <c r="Z2">
        <v>1079.79</v>
      </c>
      <c r="AA2">
        <v>106.82599999999999</v>
      </c>
      <c r="AC2">
        <v>10</v>
      </c>
    </row>
    <row r="3" spans="1:55">
      <c r="A3" s="26">
        <v>1.09867434512347</v>
      </c>
      <c r="B3" s="26">
        <v>300</v>
      </c>
      <c r="C3" s="21">
        <v>0.26367062962963</v>
      </c>
      <c r="D3" s="26">
        <v>0.73632937037037005</v>
      </c>
      <c r="E3" s="26">
        <v>1098.6743451234699</v>
      </c>
      <c r="F3" s="26">
        <f t="shared" si="0"/>
        <v>1098.6743451234699</v>
      </c>
      <c r="H3" s="26">
        <v>20</v>
      </c>
      <c r="J3" s="26">
        <v>400</v>
      </c>
      <c r="K3" s="21">
        <v>0.24463204687500001</v>
      </c>
      <c r="L3" s="26">
        <v>2.1133437500000002E-3</v>
      </c>
      <c r="M3" s="26">
        <v>0.67763203125000004</v>
      </c>
      <c r="N3" s="26">
        <v>870.05876824672805</v>
      </c>
      <c r="P3" s="21">
        <v>0.29299999999999998</v>
      </c>
      <c r="Q3" s="22">
        <v>451</v>
      </c>
      <c r="R3" s="22">
        <v>457</v>
      </c>
      <c r="Y3">
        <v>637.88099999999997</v>
      </c>
      <c r="Z3">
        <v>1067.29</v>
      </c>
      <c r="AA3">
        <v>109.907</v>
      </c>
      <c r="AC3">
        <v>20</v>
      </c>
      <c r="BC3" t="s">
        <v>41</v>
      </c>
    </row>
    <row r="4" spans="1:55">
      <c r="A4" s="26">
        <v>0.82087452608493405</v>
      </c>
      <c r="B4" s="26">
        <v>300</v>
      </c>
      <c r="C4" s="21">
        <v>0.23853918518518499</v>
      </c>
      <c r="D4" s="26">
        <v>0.76146081481481498</v>
      </c>
      <c r="E4" s="26">
        <v>820.87452608493402</v>
      </c>
      <c r="F4" s="26">
        <f t="shared" si="0"/>
        <v>820.87452608493402</v>
      </c>
      <c r="H4" s="26">
        <v>50</v>
      </c>
      <c r="J4" s="26">
        <v>400</v>
      </c>
      <c r="K4" s="21">
        <v>0.23456854687500001</v>
      </c>
      <c r="L4" s="26">
        <v>2.6570625000000001E-3</v>
      </c>
      <c r="M4" s="26">
        <v>0.68917123437500005</v>
      </c>
      <c r="N4" s="26">
        <v>771.78887468263497</v>
      </c>
      <c r="P4" s="21">
        <v>0.29199999999999998</v>
      </c>
      <c r="Q4" s="22">
        <v>444</v>
      </c>
      <c r="R4" s="22">
        <v>450</v>
      </c>
      <c r="Y4">
        <v>618.74099999999999</v>
      </c>
      <c r="Z4">
        <v>994.22699999999998</v>
      </c>
      <c r="AA4">
        <v>112.46599999999999</v>
      </c>
      <c r="AC4">
        <v>50</v>
      </c>
    </row>
    <row r="5" spans="1:55">
      <c r="A5" s="26">
        <v>0.64049592581027703</v>
      </c>
      <c r="B5" s="26">
        <v>300</v>
      </c>
      <c r="C5" s="21">
        <v>0.221062592592593</v>
      </c>
      <c r="D5" s="26">
        <v>0.77893740740740702</v>
      </c>
      <c r="E5" s="26">
        <v>640.49592581027707</v>
      </c>
      <c r="F5" s="26">
        <f t="shared" si="0"/>
        <v>640.49592581027707</v>
      </c>
      <c r="H5" s="26">
        <v>100</v>
      </c>
      <c r="J5" s="26">
        <v>400</v>
      </c>
      <c r="K5" s="21">
        <v>0.19224701562499999</v>
      </c>
      <c r="L5" s="26">
        <v>2.8669687500000002E-3</v>
      </c>
      <c r="M5" s="26">
        <v>0.73683175000000001</v>
      </c>
      <c r="N5" s="26">
        <v>368.23906704568799</v>
      </c>
      <c r="P5" s="21">
        <v>0.29199999999999998</v>
      </c>
      <c r="Q5" s="22">
        <v>436</v>
      </c>
      <c r="R5" s="22">
        <v>442</v>
      </c>
      <c r="Y5">
        <v>657.68799999999999</v>
      </c>
      <c r="Z5">
        <v>1020.44</v>
      </c>
      <c r="AA5">
        <v>114.675</v>
      </c>
      <c r="AC5">
        <v>100</v>
      </c>
    </row>
    <row r="6" spans="1:55">
      <c r="A6" s="26">
        <v>0.28747232111371601</v>
      </c>
      <c r="B6" s="26">
        <v>300</v>
      </c>
      <c r="C6" s="21">
        <v>0.18669222222222201</v>
      </c>
      <c r="D6" s="26">
        <v>0.81330777777777796</v>
      </c>
      <c r="E6" s="26">
        <v>287.47232111371602</v>
      </c>
      <c r="F6" s="26">
        <f t="shared" si="0"/>
        <v>287.47232111371602</v>
      </c>
      <c r="H6" s="26">
        <v>200</v>
      </c>
      <c r="J6" s="26">
        <v>400</v>
      </c>
      <c r="K6" s="21">
        <v>0.18396045312500001</v>
      </c>
      <c r="L6" s="26">
        <v>2.5063593749999999E-3</v>
      </c>
      <c r="M6" s="26">
        <v>0.74683170312500002</v>
      </c>
      <c r="N6" s="26">
        <v>419.42440577745901</v>
      </c>
      <c r="P6" s="21">
        <v>0.28999999999999998</v>
      </c>
      <c r="Q6" s="22">
        <v>429</v>
      </c>
      <c r="R6" s="22">
        <v>435</v>
      </c>
      <c r="Y6">
        <v>702.51599999999996</v>
      </c>
      <c r="Z6">
        <v>974.87599999999998</v>
      </c>
      <c r="AA6">
        <v>115.423</v>
      </c>
      <c r="AC6">
        <v>200</v>
      </c>
    </row>
    <row r="7" spans="1:55">
      <c r="A7" s="26">
        <v>0.26703880990137002</v>
      </c>
      <c r="B7" s="26">
        <v>300</v>
      </c>
      <c r="C7" s="21">
        <v>0.170722333333333</v>
      </c>
      <c r="D7" s="26">
        <v>0.82927766666666702</v>
      </c>
      <c r="E7" s="26">
        <v>267.03880990137003</v>
      </c>
      <c r="F7" s="26">
        <f t="shared" si="0"/>
        <v>267.03880990137003</v>
      </c>
      <c r="H7" s="26">
        <v>300</v>
      </c>
      <c r="J7" s="26">
        <v>400</v>
      </c>
      <c r="K7" s="21">
        <v>0.20665796875</v>
      </c>
      <c r="L7" s="26">
        <v>2.6080312500000001E-3</v>
      </c>
      <c r="M7" s="26">
        <v>0.71932631250000001</v>
      </c>
      <c r="N7" s="26">
        <v>445.78180842060897</v>
      </c>
      <c r="P7" s="21">
        <v>0.27100000000000002</v>
      </c>
      <c r="Q7" s="23">
        <v>353</v>
      </c>
      <c r="R7" s="23">
        <v>358</v>
      </c>
      <c r="Y7">
        <v>677.18399999999997</v>
      </c>
      <c r="Z7">
        <v>927.13199999999995</v>
      </c>
      <c r="AA7">
        <v>116.825</v>
      </c>
      <c r="AC7">
        <v>300</v>
      </c>
    </row>
    <row r="8" spans="1:55">
      <c r="A8" s="26">
        <v>0.36347763771914499</v>
      </c>
      <c r="B8" s="26">
        <v>300</v>
      </c>
      <c r="C8" s="21">
        <v>0.18159385185185201</v>
      </c>
      <c r="D8" s="26">
        <v>0.81840614814814805</v>
      </c>
      <c r="E8" s="26">
        <v>363.47763771914498</v>
      </c>
      <c r="F8" s="26">
        <f t="shared" si="0"/>
        <v>363.47763771914498</v>
      </c>
      <c r="H8" s="26">
        <v>400</v>
      </c>
      <c r="J8" s="26">
        <v>400</v>
      </c>
      <c r="K8" s="21">
        <v>0.24025223437500001</v>
      </c>
      <c r="L8" s="26">
        <v>2.253234375E-3</v>
      </c>
      <c r="M8" s="26">
        <v>0.67720782812500002</v>
      </c>
      <c r="N8" s="26">
        <v>659.58592725690107</v>
      </c>
      <c r="P8" s="21">
        <v>0.26800000000000002</v>
      </c>
      <c r="Q8" s="23">
        <v>349</v>
      </c>
      <c r="R8" s="23">
        <v>354</v>
      </c>
      <c r="Y8">
        <v>676.31899999999996</v>
      </c>
      <c r="Z8">
        <v>925.93200000000002</v>
      </c>
      <c r="AA8">
        <v>118.98699999999999</v>
      </c>
      <c r="AC8">
        <v>400</v>
      </c>
    </row>
    <row r="9" spans="1:55">
      <c r="A9" s="26">
        <v>0.467064937149825</v>
      </c>
      <c r="B9" s="26">
        <v>300</v>
      </c>
      <c r="C9" s="21">
        <v>0.215573925925926</v>
      </c>
      <c r="D9" s="26">
        <v>0.78442607407407405</v>
      </c>
      <c r="E9" s="26">
        <v>467.06493714982503</v>
      </c>
      <c r="F9" s="26">
        <f t="shared" si="0"/>
        <v>467.06493714982503</v>
      </c>
      <c r="H9" s="26">
        <v>500</v>
      </c>
      <c r="J9" s="26">
        <v>400</v>
      </c>
      <c r="K9" s="21">
        <v>0.262720046875</v>
      </c>
      <c r="L9" s="26">
        <v>1.55240625E-3</v>
      </c>
      <c r="M9" s="26">
        <v>0.65990451562499997</v>
      </c>
      <c r="N9" s="26">
        <v>1094.3488580876699</v>
      </c>
      <c r="P9" s="21">
        <v>0.26600000000000001</v>
      </c>
      <c r="Q9" s="23">
        <v>344</v>
      </c>
      <c r="R9" s="23">
        <v>348</v>
      </c>
      <c r="Y9">
        <v>647.59</v>
      </c>
      <c r="Z9">
        <v>922.16099999999994</v>
      </c>
      <c r="AA9">
        <v>120.18</v>
      </c>
      <c r="AC9">
        <v>500</v>
      </c>
    </row>
    <row r="10" spans="1:55">
      <c r="A10" s="26">
        <v>0.67925968905061895</v>
      </c>
      <c r="B10" s="26">
        <v>300</v>
      </c>
      <c r="C10" s="21">
        <v>0.24284844444444401</v>
      </c>
      <c r="D10" s="26">
        <v>0.75715155555555602</v>
      </c>
      <c r="E10" s="26">
        <v>679.25968905061893</v>
      </c>
      <c r="F10" s="26">
        <f t="shared" si="0"/>
        <v>679.25968905061893</v>
      </c>
      <c r="H10" s="26">
        <v>600</v>
      </c>
      <c r="J10" s="26">
        <v>400</v>
      </c>
      <c r="K10" s="21">
        <v>0.25638175000000002</v>
      </c>
      <c r="L10" s="26">
        <v>1.644796875E-3</v>
      </c>
      <c r="M10" s="26">
        <v>0.66670929687500002</v>
      </c>
      <c r="N10" s="26">
        <v>1003.24545858569</v>
      </c>
      <c r="P10" s="21">
        <v>0.26400000000000001</v>
      </c>
      <c r="Q10" s="23">
        <v>338</v>
      </c>
      <c r="R10" s="23">
        <v>343</v>
      </c>
      <c r="Y10">
        <v>558.63800000000003</v>
      </c>
      <c r="Z10">
        <v>953.96799999999996</v>
      </c>
      <c r="AA10">
        <v>126.086</v>
      </c>
      <c r="AC10">
        <v>600</v>
      </c>
    </row>
    <row r="11" spans="1:55">
      <c r="A11" s="26">
        <v>0.92362496446356301</v>
      </c>
      <c r="B11" s="26">
        <v>300</v>
      </c>
      <c r="C11" s="21">
        <v>0.25377262962962999</v>
      </c>
      <c r="D11" s="26">
        <v>0.74622737037037001</v>
      </c>
      <c r="E11" s="26">
        <v>923.62496446356306</v>
      </c>
      <c r="F11" s="26">
        <f t="shared" si="0"/>
        <v>923.62496446356306</v>
      </c>
      <c r="H11" s="26">
        <v>700</v>
      </c>
      <c r="J11" s="26">
        <v>400</v>
      </c>
      <c r="K11" s="21">
        <v>0.19346346875000001</v>
      </c>
      <c r="L11" s="26">
        <v>2.839953125E-3</v>
      </c>
      <c r="M11" s="26">
        <v>0.73558420312499995</v>
      </c>
      <c r="N11" s="26">
        <v>385.71456440514999</v>
      </c>
      <c r="P11" s="21">
        <v>0.26300000000000001</v>
      </c>
      <c r="Q11" s="23">
        <v>332</v>
      </c>
      <c r="R11" s="23">
        <v>337</v>
      </c>
      <c r="Y11">
        <v>478.017</v>
      </c>
      <c r="Z11">
        <v>1117.3499999999999</v>
      </c>
      <c r="AA11">
        <v>146.072</v>
      </c>
      <c r="AC11">
        <v>700</v>
      </c>
    </row>
    <row r="12" spans="1:55">
      <c r="A12" s="26">
        <v>0.98368147982908505</v>
      </c>
      <c r="B12" s="26">
        <v>300</v>
      </c>
      <c r="C12" s="21">
        <v>0.25441051851851898</v>
      </c>
      <c r="D12" s="26">
        <v>0.74558948148148196</v>
      </c>
      <c r="E12" s="26">
        <v>983.68147982908499</v>
      </c>
      <c r="F12" s="26">
        <f t="shared" si="0"/>
        <v>983.68147982908499</v>
      </c>
      <c r="H12" s="26">
        <v>800</v>
      </c>
      <c r="J12" s="26">
        <v>400</v>
      </c>
      <c r="K12" s="21">
        <v>0.210880796875</v>
      </c>
      <c r="L12" s="26">
        <v>2.3991874999999998E-3</v>
      </c>
      <c r="M12" s="26">
        <v>0.71803265625000001</v>
      </c>
      <c r="N12" s="26">
        <v>588.88497434866201</v>
      </c>
      <c r="P12" s="21">
        <v>0.29699999999999999</v>
      </c>
      <c r="Q12" s="24">
        <v>474</v>
      </c>
      <c r="R12" s="25">
        <v>480</v>
      </c>
      <c r="Y12">
        <v>420.62900000000002</v>
      </c>
      <c r="Z12">
        <v>1139.79</v>
      </c>
      <c r="AA12">
        <v>147.82599999999999</v>
      </c>
      <c r="AC12">
        <v>800</v>
      </c>
    </row>
    <row r="13" spans="1:55">
      <c r="A13" s="26">
        <v>0.74559172306265797</v>
      </c>
      <c r="B13" s="26">
        <v>300</v>
      </c>
      <c r="C13" s="21">
        <v>0.22949622222222199</v>
      </c>
      <c r="D13" s="26">
        <v>0.77050377777777801</v>
      </c>
      <c r="E13" s="26">
        <v>745.59172306265793</v>
      </c>
      <c r="F13" s="26">
        <f t="shared" si="0"/>
        <v>745.59172306265793</v>
      </c>
      <c r="H13" s="26">
        <v>900</v>
      </c>
      <c r="J13" s="26">
        <v>400</v>
      </c>
      <c r="K13" s="21">
        <v>0.23566446874999999</v>
      </c>
      <c r="L13" s="26">
        <v>1.949890625E-3</v>
      </c>
      <c r="M13" s="26">
        <v>0.69098306249999997</v>
      </c>
      <c r="N13" s="26">
        <v>813.90647399299098</v>
      </c>
      <c r="P13" s="21">
        <v>0.29499999999999998</v>
      </c>
      <c r="Q13" s="24">
        <v>464</v>
      </c>
      <c r="R13" s="25">
        <v>470</v>
      </c>
      <c r="Y13">
        <v>289.875</v>
      </c>
      <c r="Z13">
        <v>1177.81</v>
      </c>
      <c r="AA13">
        <v>150.47499999999999</v>
      </c>
      <c r="AC13">
        <v>900</v>
      </c>
    </row>
    <row r="14" spans="1:55">
      <c r="A14" s="26">
        <v>0.168762752674633</v>
      </c>
      <c r="B14" s="26">
        <v>300</v>
      </c>
      <c r="C14" s="21">
        <v>0.169953703703704</v>
      </c>
      <c r="D14" s="26">
        <v>0.830046296296296</v>
      </c>
      <c r="E14" s="26">
        <v>168.76275267463299</v>
      </c>
      <c r="F14" s="26">
        <f t="shared" si="0"/>
        <v>168.76275267463299</v>
      </c>
      <c r="H14" s="26">
        <v>1000</v>
      </c>
      <c r="J14" s="26">
        <v>400</v>
      </c>
      <c r="K14" s="21">
        <v>0.25999578125</v>
      </c>
      <c r="L14" s="26">
        <v>1.6169062500000001E-3</v>
      </c>
      <c r="M14" s="26">
        <v>0.66325357812499997</v>
      </c>
      <c r="N14" s="26">
        <v>970.14129228937895</v>
      </c>
      <c r="P14" s="21">
        <v>0.29299999999999998</v>
      </c>
      <c r="Q14" s="24">
        <v>455</v>
      </c>
      <c r="R14" s="25">
        <v>461</v>
      </c>
      <c r="Y14">
        <v>79.6858</v>
      </c>
      <c r="Z14">
        <v>1087.68</v>
      </c>
      <c r="AA14">
        <v>151.20400000000001</v>
      </c>
      <c r="AC14">
        <v>1000</v>
      </c>
    </row>
    <row r="15" spans="1:55">
      <c r="A15" s="26">
        <v>0.50760773527338998</v>
      </c>
      <c r="B15" s="26">
        <v>300</v>
      </c>
      <c r="C15" s="21">
        <v>0.186802148148148</v>
      </c>
      <c r="D15" s="26">
        <v>0.813197851851852</v>
      </c>
      <c r="E15" s="26">
        <v>507.60773527339001</v>
      </c>
      <c r="F15" s="26">
        <f t="shared" si="0"/>
        <v>507.60773527339001</v>
      </c>
      <c r="H15" s="26">
        <v>1100</v>
      </c>
      <c r="J15" s="26">
        <v>400</v>
      </c>
      <c r="K15" s="21">
        <v>0.26542620312499998</v>
      </c>
      <c r="L15" s="26">
        <v>1.719E-3</v>
      </c>
      <c r="M15" s="26">
        <v>0.65387229687500004</v>
      </c>
      <c r="N15" s="26">
        <v>965.68631301866901</v>
      </c>
      <c r="P15" s="21">
        <v>0.29199999999999998</v>
      </c>
      <c r="Q15" s="24">
        <v>448</v>
      </c>
      <c r="R15" s="25">
        <v>454</v>
      </c>
      <c r="Y15">
        <v>3.48515</v>
      </c>
      <c r="Z15">
        <v>899.66800000000001</v>
      </c>
      <c r="AA15">
        <v>152.453</v>
      </c>
      <c r="AC15">
        <v>1100</v>
      </c>
    </row>
    <row r="16" spans="1:55">
      <c r="A16" s="26">
        <v>0.61877985760707499</v>
      </c>
      <c r="B16" s="26">
        <v>300</v>
      </c>
      <c r="C16" s="21">
        <v>0.22101807407407401</v>
      </c>
      <c r="D16" s="26">
        <v>0.77898192592592597</v>
      </c>
      <c r="E16" s="26">
        <v>618.77985760707497</v>
      </c>
      <c r="F16" s="26">
        <f t="shared" si="0"/>
        <v>618.77985760707497</v>
      </c>
      <c r="H16" s="26">
        <v>1200</v>
      </c>
      <c r="J16" s="26">
        <v>400</v>
      </c>
      <c r="K16" s="21">
        <v>0.24535207812500001</v>
      </c>
      <c r="L16" s="26">
        <v>1.97090625E-3</v>
      </c>
      <c r="M16" s="26">
        <v>0.67784176562499998</v>
      </c>
      <c r="N16" s="26">
        <v>1001.09706924208</v>
      </c>
      <c r="P16" s="21">
        <v>0.29099999999999998</v>
      </c>
      <c r="Q16" s="24">
        <v>442</v>
      </c>
      <c r="R16" s="25">
        <v>447</v>
      </c>
      <c r="Y16">
        <v>0.38041999999999998</v>
      </c>
      <c r="Z16">
        <v>614.09299999999996</v>
      </c>
      <c r="AA16">
        <v>160.798</v>
      </c>
      <c r="AC16">
        <v>1200</v>
      </c>
    </row>
    <row r="17" spans="1:29">
      <c r="A17" s="26">
        <v>0.76396246344796304</v>
      </c>
      <c r="B17" s="26">
        <v>300</v>
      </c>
      <c r="C17" s="21">
        <v>0.23688588888888901</v>
      </c>
      <c r="D17" s="26">
        <v>0.76311411111111105</v>
      </c>
      <c r="E17" s="26">
        <v>763.96246344796305</v>
      </c>
      <c r="F17" s="26">
        <f t="shared" si="0"/>
        <v>763.96246344796305</v>
      </c>
      <c r="H17" s="26">
        <v>1300</v>
      </c>
      <c r="J17" s="26">
        <v>400</v>
      </c>
      <c r="K17" s="21">
        <v>0.22866675</v>
      </c>
      <c r="L17" s="26">
        <v>2.3862187499999999E-3</v>
      </c>
      <c r="M17" s="26">
        <v>0.69645539062499995</v>
      </c>
      <c r="N17" s="26">
        <v>669.67396791436295</v>
      </c>
      <c r="Y17">
        <v>6.2441999999999998E-2</v>
      </c>
      <c r="Z17">
        <v>267.14100000000002</v>
      </c>
      <c r="AA17">
        <v>172.37100000000001</v>
      </c>
      <c r="AC17">
        <v>1300</v>
      </c>
    </row>
    <row r="18" spans="1:29">
      <c r="A18" s="26">
        <v>0.78157869038597605</v>
      </c>
      <c r="B18" s="26">
        <v>300</v>
      </c>
      <c r="C18" s="21">
        <v>0.246019925925926</v>
      </c>
      <c r="D18" s="26">
        <v>0.75398007407407397</v>
      </c>
      <c r="E18" s="26">
        <v>781.57869038597607</v>
      </c>
      <c r="F18" s="26">
        <f t="shared" si="0"/>
        <v>781.57869038597607</v>
      </c>
      <c r="H18" s="26">
        <v>1400</v>
      </c>
      <c r="J18" s="26">
        <v>400</v>
      </c>
      <c r="K18" s="21">
        <v>0.25032300000000002</v>
      </c>
      <c r="L18" s="26">
        <v>2.5661718749999999E-3</v>
      </c>
      <c r="M18" s="26">
        <v>0.67310717187500002</v>
      </c>
      <c r="N18" s="26">
        <v>982.54304487816501</v>
      </c>
      <c r="Q18" s="9"/>
      <c r="R18" s="3"/>
      <c r="S18" s="3"/>
      <c r="Y18">
        <v>5.2589400000000001E-3</v>
      </c>
      <c r="Z18">
        <v>0.59659300000000004</v>
      </c>
      <c r="AA18">
        <v>177.601</v>
      </c>
      <c r="AC18">
        <v>1400</v>
      </c>
    </row>
    <row r="19" spans="1:29">
      <c r="A19" s="26">
        <v>0.760838337943194</v>
      </c>
      <c r="B19" s="26">
        <v>300</v>
      </c>
      <c r="C19" s="21">
        <v>0.25125885185185198</v>
      </c>
      <c r="D19" s="26">
        <v>0.74874114814814796</v>
      </c>
      <c r="E19" s="26">
        <v>760.83833794319401</v>
      </c>
      <c r="F19" s="26">
        <f t="shared" si="0"/>
        <v>760.83833794319401</v>
      </c>
      <c r="H19" s="26">
        <v>1500</v>
      </c>
      <c r="J19" s="26">
        <v>400</v>
      </c>
      <c r="K19" s="21">
        <v>0.25243868749999998</v>
      </c>
      <c r="L19" s="26">
        <v>2.1921875000000001E-3</v>
      </c>
      <c r="M19" s="26">
        <v>0.67105959375000002</v>
      </c>
      <c r="N19" s="26">
        <v>1002.8595631025401</v>
      </c>
      <c r="Q19" s="8"/>
      <c r="Y19">
        <v>1.59066E-3</v>
      </c>
      <c r="Z19">
        <v>0.10048899999999999</v>
      </c>
      <c r="AA19">
        <v>182.221</v>
      </c>
      <c r="AC19">
        <v>1500</v>
      </c>
    </row>
    <row r="20" spans="1:29">
      <c r="A20" s="26">
        <v>0.95940017917348297</v>
      </c>
      <c r="B20" s="26">
        <v>300</v>
      </c>
      <c r="C20" s="21">
        <v>0.24234792592592599</v>
      </c>
      <c r="D20" s="26">
        <v>0.75765207407407398</v>
      </c>
      <c r="E20" s="26">
        <v>959.40017917348302</v>
      </c>
      <c r="F20" s="26">
        <f t="shared" si="0"/>
        <v>959.40017917348302</v>
      </c>
      <c r="H20" s="26">
        <v>1600</v>
      </c>
      <c r="J20" s="26">
        <v>400</v>
      </c>
      <c r="K20" s="21">
        <v>0.25384396874999998</v>
      </c>
      <c r="L20" s="26">
        <v>1.946359375E-3</v>
      </c>
      <c r="M20" s="26">
        <v>0.67002115625000003</v>
      </c>
      <c r="N20" s="26">
        <v>1061.0000073446199</v>
      </c>
      <c r="Q20" s="8"/>
      <c r="Y20">
        <v>1.79681E-3</v>
      </c>
      <c r="Z20">
        <v>3.1199500000000002E-2</v>
      </c>
      <c r="AA20">
        <v>184.74700000000001</v>
      </c>
      <c r="AC20">
        <v>1600</v>
      </c>
    </row>
    <row r="21" spans="1:29">
      <c r="A21" s="26">
        <v>0.66058220877981899</v>
      </c>
      <c r="B21" s="26">
        <v>300</v>
      </c>
      <c r="C21" s="21">
        <v>0.216987481481481</v>
      </c>
      <c r="D21" s="26">
        <v>0.78301251851851805</v>
      </c>
      <c r="E21" s="26">
        <v>660.58220877981898</v>
      </c>
      <c r="F21" s="26">
        <f t="shared" si="0"/>
        <v>660.58220877981898</v>
      </c>
      <c r="H21" s="26">
        <v>1700</v>
      </c>
      <c r="J21" s="26">
        <v>400</v>
      </c>
      <c r="K21" s="21">
        <v>0.22941220312499999</v>
      </c>
      <c r="L21" s="26">
        <v>2.3346718749999999E-3</v>
      </c>
      <c r="M21" s="26">
        <v>0.69531343749999996</v>
      </c>
      <c r="N21" s="26">
        <v>710.20676019175698</v>
      </c>
      <c r="Q21" s="8"/>
      <c r="Y21">
        <v>1.8945800000000001E-3</v>
      </c>
      <c r="Z21">
        <v>5.0825700000000001E-2</v>
      </c>
      <c r="AA21">
        <v>187.58500000000001</v>
      </c>
      <c r="AC21">
        <v>1700</v>
      </c>
    </row>
    <row r="22" spans="1:29">
      <c r="A22" s="26">
        <v>0.87472123462185003</v>
      </c>
      <c r="B22" s="26">
        <v>300</v>
      </c>
      <c r="C22" s="21">
        <v>0.24620725925925899</v>
      </c>
      <c r="D22" s="26">
        <v>0.75379274074074099</v>
      </c>
      <c r="E22" s="26">
        <v>874.72123462185004</v>
      </c>
      <c r="F22" s="26">
        <f t="shared" si="0"/>
        <v>874.72123462185004</v>
      </c>
      <c r="H22" s="26">
        <v>1800</v>
      </c>
      <c r="J22" s="26">
        <v>400</v>
      </c>
      <c r="K22" s="21">
        <v>0.17683739062500001</v>
      </c>
      <c r="L22" s="26">
        <v>2.7455625000000002E-3</v>
      </c>
      <c r="M22" s="26">
        <v>0.75386367187500003</v>
      </c>
      <c r="N22" s="26">
        <v>259.01015306189402</v>
      </c>
      <c r="Q22" s="8"/>
      <c r="Y22">
        <v>3.9078700000000001E-2</v>
      </c>
      <c r="Z22">
        <v>12.128500000000001</v>
      </c>
      <c r="AA22">
        <v>187.66800000000001</v>
      </c>
      <c r="AC22">
        <v>1800</v>
      </c>
    </row>
    <row r="23" spans="1:29">
      <c r="A23" s="26">
        <v>1.1314470918475801</v>
      </c>
      <c r="B23" s="26">
        <v>300</v>
      </c>
      <c r="C23" s="21">
        <v>0.25641700000000001</v>
      </c>
      <c r="D23" s="26">
        <v>0.74358299999999999</v>
      </c>
      <c r="E23" s="26">
        <v>1131.4470918475802</v>
      </c>
      <c r="F23" s="26">
        <f t="shared" si="0"/>
        <v>1131.4470918475802</v>
      </c>
      <c r="H23" s="26">
        <v>1900</v>
      </c>
      <c r="J23" s="26">
        <v>400</v>
      </c>
      <c r="K23" s="21">
        <v>0.23431635937500001</v>
      </c>
      <c r="L23" s="26">
        <v>2.2685781250000002E-3</v>
      </c>
      <c r="M23" s="26">
        <v>0.68767748437499998</v>
      </c>
      <c r="N23" s="26">
        <v>708.94048431836598</v>
      </c>
      <c r="Q23" s="8"/>
      <c r="Y23">
        <v>8.5075999999999999E-2</v>
      </c>
      <c r="Z23">
        <v>346.17200000000003</v>
      </c>
      <c r="AA23">
        <v>188.84399999999999</v>
      </c>
      <c r="AC23">
        <v>1900</v>
      </c>
    </row>
    <row r="24" spans="1:29">
      <c r="A24" s="26">
        <v>0.91263764013049997</v>
      </c>
      <c r="B24" s="26">
        <v>300</v>
      </c>
      <c r="C24" s="21">
        <v>0.243451703703704</v>
      </c>
      <c r="D24" s="26">
        <v>0.75654829629629605</v>
      </c>
      <c r="E24" s="26">
        <v>912.63764013050002</v>
      </c>
      <c r="F24" s="26">
        <f t="shared" si="0"/>
        <v>912.63764013050002</v>
      </c>
      <c r="H24" s="26">
        <v>2000</v>
      </c>
      <c r="J24" s="26">
        <v>400</v>
      </c>
      <c r="K24" s="21">
        <v>0.25632660937500001</v>
      </c>
      <c r="L24" s="26">
        <v>2.0773437500000002E-3</v>
      </c>
      <c r="M24" s="26">
        <v>0.66495300000000002</v>
      </c>
      <c r="N24" s="26">
        <v>1079.71126226671</v>
      </c>
      <c r="Q24" s="8"/>
      <c r="Y24">
        <v>0.444996</v>
      </c>
      <c r="Z24">
        <v>663.93399999999997</v>
      </c>
      <c r="AA24">
        <v>194.714</v>
      </c>
      <c r="AC24">
        <v>2000</v>
      </c>
    </row>
    <row r="25" spans="1:29">
      <c r="A25" s="26">
        <v>0.76397978764662</v>
      </c>
      <c r="B25" s="26">
        <v>300</v>
      </c>
      <c r="C25" s="21">
        <v>0.231197222222222</v>
      </c>
      <c r="D25" s="26">
        <v>0.76880277777777795</v>
      </c>
      <c r="E25" s="26">
        <v>763.97978764662003</v>
      </c>
      <c r="F25" s="26">
        <f t="shared" si="0"/>
        <v>763.97978764662003</v>
      </c>
      <c r="H25" s="26">
        <v>2100</v>
      </c>
      <c r="J25" s="26">
        <v>400</v>
      </c>
      <c r="K25" s="21">
        <v>0.196212109375</v>
      </c>
      <c r="L25" s="26">
        <v>2.7088124999999998E-3</v>
      </c>
      <c r="M25" s="26">
        <v>0.73626312500000002</v>
      </c>
      <c r="N25" s="26">
        <v>543.60314800346998</v>
      </c>
      <c r="Q25" s="8"/>
      <c r="Y25">
        <v>13.5031</v>
      </c>
      <c r="Z25">
        <v>940.91700000000003</v>
      </c>
      <c r="AA25">
        <v>210.37899999999999</v>
      </c>
      <c r="AC25">
        <v>2100</v>
      </c>
    </row>
    <row r="26" spans="1:29">
      <c r="A26" s="26">
        <v>0.74552474586651896</v>
      </c>
      <c r="B26" s="26">
        <v>300</v>
      </c>
      <c r="C26" s="21">
        <v>0.224149666666667</v>
      </c>
      <c r="D26" s="26">
        <v>0.77585033333333298</v>
      </c>
      <c r="E26" s="26">
        <v>745.52474586651897</v>
      </c>
      <c r="F26" s="26">
        <f t="shared" si="0"/>
        <v>745.52474586651897</v>
      </c>
      <c r="H26" s="26">
        <v>2200</v>
      </c>
      <c r="J26" s="26">
        <v>400</v>
      </c>
      <c r="K26" s="21">
        <v>0.24095503125000001</v>
      </c>
      <c r="L26" s="26">
        <v>2.1406562500000002E-3</v>
      </c>
      <c r="M26" s="26">
        <v>0.68192607812499995</v>
      </c>
      <c r="N26" s="26">
        <v>883.64016587605204</v>
      </c>
      <c r="Q26" s="8"/>
      <c r="Y26">
        <v>242.75800000000001</v>
      </c>
      <c r="Z26">
        <v>1113.49</v>
      </c>
      <c r="AA26">
        <v>213.37899999999999</v>
      </c>
      <c r="AC26">
        <v>2200</v>
      </c>
    </row>
    <row r="27" spans="1:29">
      <c r="A27" s="26">
        <v>0.70865616918367702</v>
      </c>
      <c r="B27" s="26">
        <v>300</v>
      </c>
      <c r="C27" s="21">
        <v>0.23171740740740701</v>
      </c>
      <c r="D27" s="26">
        <v>0.76828259259259302</v>
      </c>
      <c r="E27" s="26">
        <v>708.65616918367698</v>
      </c>
      <c r="F27" s="26">
        <f t="shared" si="0"/>
        <v>708.65616918367698</v>
      </c>
      <c r="H27" s="26">
        <v>2300</v>
      </c>
      <c r="J27" s="26">
        <v>400</v>
      </c>
      <c r="K27" s="21">
        <v>0.25197035937500001</v>
      </c>
      <c r="L27" s="26">
        <v>1.8834687499999999E-3</v>
      </c>
      <c r="M27" s="26">
        <v>0.67289948437500002</v>
      </c>
      <c r="N27" s="26">
        <v>1013.1235068358899</v>
      </c>
      <c r="Q27" s="8"/>
      <c r="Y27">
        <v>380.09399999999999</v>
      </c>
      <c r="Z27">
        <v>1220.25</v>
      </c>
      <c r="AA27">
        <v>219.56100000000001</v>
      </c>
      <c r="AC27">
        <v>2300</v>
      </c>
    </row>
    <row r="28" spans="1:29">
      <c r="A28" s="26">
        <v>0.67834266756191297</v>
      </c>
      <c r="B28" s="26">
        <v>300</v>
      </c>
      <c r="C28" s="21">
        <v>0.22682933333333299</v>
      </c>
      <c r="D28" s="26">
        <v>0.77317066666666701</v>
      </c>
      <c r="E28" s="26">
        <v>678.342667561913</v>
      </c>
      <c r="F28" s="26">
        <f t="shared" si="0"/>
        <v>678.342667561913</v>
      </c>
      <c r="H28" s="26">
        <v>2400</v>
      </c>
      <c r="J28" s="26">
        <v>400</v>
      </c>
      <c r="K28" s="21">
        <v>0.26218387500000001</v>
      </c>
      <c r="L28" s="26">
        <v>2.0130937500000001E-3</v>
      </c>
      <c r="M28" s="26">
        <v>0.65942971875</v>
      </c>
      <c r="N28" s="26">
        <v>1163.2583327232001</v>
      </c>
      <c r="Q28" s="8"/>
      <c r="Y28">
        <v>464.97699999999998</v>
      </c>
      <c r="Z28">
        <v>1171.8499999999999</v>
      </c>
      <c r="AA28">
        <v>222.91800000000001</v>
      </c>
      <c r="AC28">
        <v>2400</v>
      </c>
    </row>
    <row r="29" spans="1:29">
      <c r="A29" s="26">
        <v>0.81473044103618097</v>
      </c>
      <c r="B29" s="26">
        <v>300</v>
      </c>
      <c r="C29" s="21">
        <v>0.24422781481481501</v>
      </c>
      <c r="D29" s="26">
        <v>0.75577218518518496</v>
      </c>
      <c r="E29" s="26">
        <v>814.73044103618099</v>
      </c>
      <c r="F29" s="26">
        <f t="shared" si="0"/>
        <v>814.73044103618099</v>
      </c>
      <c r="K29" s="1"/>
      <c r="Q29" s="8"/>
      <c r="Y29">
        <v>504.12599999999998</v>
      </c>
      <c r="Z29">
        <v>1083.3800000000001</v>
      </c>
      <c r="AA29">
        <v>226.839</v>
      </c>
      <c r="AC29">
        <v>2500</v>
      </c>
    </row>
    <row r="30" spans="1:29">
      <c r="A30" s="26">
        <v>1.14263548955609</v>
      </c>
      <c r="B30" s="26">
        <v>300</v>
      </c>
      <c r="C30" s="21">
        <v>0.27069185185185202</v>
      </c>
      <c r="D30" s="26">
        <v>0.72930814814814804</v>
      </c>
      <c r="E30" s="26">
        <v>1142.6354895560899</v>
      </c>
      <c r="F30" s="26">
        <f t="shared" si="0"/>
        <v>1142.6354895560899</v>
      </c>
      <c r="K30" s="1"/>
      <c r="Q30" s="8"/>
      <c r="Y30">
        <v>602.57500000000005</v>
      </c>
      <c r="Z30">
        <v>955.30799999999999</v>
      </c>
      <c r="AA30">
        <v>230.80799999999999</v>
      </c>
      <c r="AC30">
        <v>2600</v>
      </c>
    </row>
    <row r="31" spans="1:29">
      <c r="A31" s="26">
        <v>1.1173481056302801</v>
      </c>
      <c r="B31" s="26">
        <v>300</v>
      </c>
      <c r="C31" s="21">
        <v>0.27234296296296301</v>
      </c>
      <c r="D31" s="26">
        <v>0.72765703703703699</v>
      </c>
      <c r="E31" s="26">
        <v>1117.3481056302801</v>
      </c>
      <c r="F31" s="26">
        <f t="shared" si="0"/>
        <v>1117.3481056302801</v>
      </c>
      <c r="K31" s="36"/>
      <c r="L31" s="7"/>
      <c r="M31" s="7"/>
      <c r="N31" s="7"/>
      <c r="O31" s="7"/>
      <c r="P31" s="7"/>
      <c r="Q31" s="37"/>
      <c r="Y31">
        <v>660.73199999999997</v>
      </c>
      <c r="Z31">
        <v>874.81899999999996</v>
      </c>
      <c r="AA31">
        <v>233.59800000000001</v>
      </c>
      <c r="AC31">
        <v>2700</v>
      </c>
    </row>
    <row r="32" spans="1:29">
      <c r="A32" s="26">
        <v>0.98789816582118795</v>
      </c>
      <c r="B32" s="26">
        <v>300</v>
      </c>
      <c r="C32" s="21">
        <v>0.252338037037037</v>
      </c>
      <c r="D32" s="26">
        <v>0.74766196296296294</v>
      </c>
      <c r="E32" s="26">
        <v>987.89816582118794</v>
      </c>
      <c r="F32" s="26">
        <f t="shared" si="0"/>
        <v>987.89816582118794</v>
      </c>
      <c r="J32" s="14"/>
      <c r="K32" s="15" t="s">
        <v>48</v>
      </c>
      <c r="L32" s="15" t="s">
        <v>45</v>
      </c>
      <c r="M32" s="19" t="s">
        <v>49</v>
      </c>
      <c r="N32" s="15" t="s">
        <v>46</v>
      </c>
      <c r="O32" s="15" t="s">
        <v>36</v>
      </c>
      <c r="P32" s="15" t="s">
        <v>37</v>
      </c>
      <c r="Q32" s="15" t="s">
        <v>14</v>
      </c>
      <c r="Y32">
        <v>644.48</v>
      </c>
      <c r="Z32">
        <v>874.59100000000001</v>
      </c>
      <c r="AA32">
        <v>233.72800000000001</v>
      </c>
      <c r="AC32">
        <v>2800</v>
      </c>
    </row>
    <row r="33" spans="1:29">
      <c r="A33" s="26">
        <v>0.70039834303502901</v>
      </c>
      <c r="B33" s="26">
        <v>300</v>
      </c>
      <c r="C33" s="21">
        <v>0.22518622222222201</v>
      </c>
      <c r="D33" s="26">
        <v>0.77481377777777805</v>
      </c>
      <c r="E33" s="26">
        <v>700.39834303502903</v>
      </c>
      <c r="F33" s="26">
        <f t="shared" si="0"/>
        <v>700.39834303502903</v>
      </c>
      <c r="J33" s="16" t="s">
        <v>5</v>
      </c>
      <c r="K33" s="35">
        <f>AVERAGE(C2:C64)</f>
        <v>0.23564650382128155</v>
      </c>
      <c r="L33" s="33">
        <f>AVERAGE(F2:F64)</f>
        <v>811.83338982508826</v>
      </c>
      <c r="M33" s="30">
        <f>(AVERAGE(K2:K46))</f>
        <v>0.22658273622334682</v>
      </c>
      <c r="N33" s="34">
        <f>AVERAGE(N2:N28)</f>
        <v>790.73329962806156</v>
      </c>
      <c r="O33" s="12">
        <f>AVERAGE(Q1:Q16)</f>
        <v>414.73333333333335</v>
      </c>
      <c r="P33" s="12">
        <f>AVERAGE(R1:R16)</f>
        <v>420.26666666666665</v>
      </c>
      <c r="Q33" s="12">
        <f>(AVERAGE(AA2:AA899))</f>
        <v>820.93543447293416</v>
      </c>
      <c r="Y33">
        <v>666.428</v>
      </c>
      <c r="Z33">
        <v>886.65</v>
      </c>
      <c r="AA33">
        <v>235.352</v>
      </c>
      <c r="AC33">
        <v>2900</v>
      </c>
    </row>
    <row r="34" spans="1:29">
      <c r="A34" s="26">
        <v>0.73889624391564401</v>
      </c>
      <c r="B34" s="26">
        <v>300</v>
      </c>
      <c r="C34" s="21">
        <v>0.22882218518518499</v>
      </c>
      <c r="D34" s="26">
        <v>0.77117781481481495</v>
      </c>
      <c r="E34" s="26">
        <v>738.89624391564405</v>
      </c>
      <c r="F34" s="26">
        <f t="shared" ref="F34:F64" si="1">A34*1000</f>
        <v>738.89624391564405</v>
      </c>
      <c r="J34" s="16" t="s">
        <v>42</v>
      </c>
      <c r="K34" s="35">
        <f>MAX(C2:C64)</f>
        <v>0.27234296296296301</v>
      </c>
      <c r="L34" s="33">
        <f>MAX(F2:F64)</f>
        <v>1285.3089752052899</v>
      </c>
      <c r="M34" s="30">
        <f>MAX(K2:K46)</f>
        <v>0.27234296296296301</v>
      </c>
      <c r="N34" s="34">
        <f>MAX(N2:N27)</f>
        <v>1094.3488580876699</v>
      </c>
      <c r="O34" s="12">
        <f>MAX(Q1:Q16)</f>
        <v>474</v>
      </c>
      <c r="P34" s="12">
        <f>MAX(R1:R16)</f>
        <v>480</v>
      </c>
      <c r="Q34" s="12">
        <f>MAX(AA2:AA899)</f>
        <v>1730.75</v>
      </c>
      <c r="Y34">
        <v>705.09699999999998</v>
      </c>
      <c r="Z34">
        <v>910.98900000000003</v>
      </c>
      <c r="AA34">
        <v>236.845</v>
      </c>
      <c r="AC34">
        <v>3000</v>
      </c>
    </row>
    <row r="35" spans="1:29">
      <c r="A35" s="26">
        <v>0.849156068573795</v>
      </c>
      <c r="B35" s="26">
        <v>300</v>
      </c>
      <c r="C35" s="21">
        <v>0.25013388888888899</v>
      </c>
      <c r="D35" s="26">
        <v>0.74986611111111101</v>
      </c>
      <c r="E35" s="26">
        <v>849.15606857379498</v>
      </c>
      <c r="F35" s="26">
        <f t="shared" si="1"/>
        <v>849.15606857379498</v>
      </c>
      <c r="J35" s="16" t="s">
        <v>44</v>
      </c>
      <c r="K35" s="35">
        <f>MIN(C2:C64)</f>
        <v>0.169953703703704</v>
      </c>
      <c r="L35" s="33">
        <f>MIN(F2:F64)</f>
        <v>168.76275267463299</v>
      </c>
      <c r="M35" s="30">
        <f>MIN(K2:K46)</f>
        <v>2.6355027435803653E-2</v>
      </c>
      <c r="N35" s="34">
        <f>MIN(N2:N27)</f>
        <v>259.01015306189402</v>
      </c>
      <c r="O35" s="12">
        <f>MIN(Q1:Q16)</f>
        <v>332</v>
      </c>
      <c r="P35" s="12">
        <f>MIN(R1:R16)</f>
        <v>337</v>
      </c>
      <c r="Q35" s="13">
        <f>MIN(AA2:AA899)</f>
        <v>106.82599999999999</v>
      </c>
      <c r="Y35">
        <v>726.31100000000004</v>
      </c>
      <c r="Z35">
        <v>891.61400000000003</v>
      </c>
      <c r="AA35">
        <v>237.05500000000001</v>
      </c>
      <c r="AC35">
        <v>3100</v>
      </c>
    </row>
    <row r="36" spans="1:29">
      <c r="A36" s="26">
        <v>1.0121921708717201</v>
      </c>
      <c r="B36" s="26">
        <v>300</v>
      </c>
      <c r="C36" s="21">
        <v>0.261492888888889</v>
      </c>
      <c r="D36" s="26">
        <v>0.738507111111111</v>
      </c>
      <c r="E36" s="26">
        <v>1012.1921708717201</v>
      </c>
      <c r="F36" s="26">
        <f t="shared" si="1"/>
        <v>1012.1921708717201</v>
      </c>
      <c r="J36" s="16" t="s">
        <v>43</v>
      </c>
      <c r="K36" s="35">
        <f>STDEV(C2:C64)</f>
        <v>2.6355027435803653E-2</v>
      </c>
      <c r="L36" s="33">
        <f>STDEV(F2:F64)</f>
        <v>276.69862722485175</v>
      </c>
      <c r="M36" s="30">
        <f>STDEV(K2:K46)</f>
        <v>4.6634786832653277E-2</v>
      </c>
      <c r="N36" s="34">
        <f>STDEV(N2:N27)</f>
        <v>251.94656699686456</v>
      </c>
      <c r="O36" s="12">
        <f>STDEV(Q1:Q16)</f>
        <v>53.679560710713929</v>
      </c>
      <c r="P36" s="12">
        <f>STDEV(R1:R16)</f>
        <v>54.214477068487049</v>
      </c>
      <c r="Q36" s="12">
        <f>STDEV(AA2:AA899)</f>
        <v>318.28466308448725</v>
      </c>
      <c r="Y36">
        <v>663.09500000000003</v>
      </c>
      <c r="Z36">
        <v>924.05700000000002</v>
      </c>
      <c r="AA36">
        <v>238.67599999999999</v>
      </c>
    </row>
    <row r="37" spans="1:29">
      <c r="A37" s="26">
        <v>1.2515491549845299</v>
      </c>
      <c r="B37" s="26">
        <v>300</v>
      </c>
      <c r="C37" s="21">
        <v>0.27166144444444401</v>
      </c>
      <c r="D37" s="26">
        <v>0.72833855555555505</v>
      </c>
      <c r="E37" s="26">
        <v>1251.5491549845299</v>
      </c>
      <c r="F37" s="26">
        <f t="shared" si="1"/>
        <v>1251.5491549845299</v>
      </c>
      <c r="Y37">
        <v>717.49599999999998</v>
      </c>
      <c r="Z37">
        <v>919.69</v>
      </c>
      <c r="AA37">
        <v>239.429</v>
      </c>
    </row>
    <row r="38" spans="1:29">
      <c r="A38" s="26">
        <v>0.72980566790138302</v>
      </c>
      <c r="B38" s="26">
        <v>300</v>
      </c>
      <c r="C38" s="21">
        <v>0.23466185185185201</v>
      </c>
      <c r="D38" s="26">
        <v>0.76533814814814805</v>
      </c>
      <c r="E38" s="26">
        <v>729.805667901383</v>
      </c>
      <c r="F38" s="26">
        <f t="shared" si="1"/>
        <v>729.805667901383</v>
      </c>
      <c r="Y38">
        <v>782.2</v>
      </c>
      <c r="Z38">
        <v>925.27200000000005</v>
      </c>
      <c r="AA38">
        <v>242.75800000000001</v>
      </c>
    </row>
    <row r="39" spans="1:29">
      <c r="A39" s="26">
        <v>0.90988742716286097</v>
      </c>
      <c r="B39" s="26">
        <v>300</v>
      </c>
      <c r="C39" s="21">
        <v>0.24676644444444401</v>
      </c>
      <c r="D39" s="26">
        <v>0.75323355555555604</v>
      </c>
      <c r="E39" s="26">
        <v>909.88742716286094</v>
      </c>
      <c r="F39" s="26">
        <f t="shared" si="1"/>
        <v>909.88742716286094</v>
      </c>
      <c r="Y39">
        <v>740.88199999999995</v>
      </c>
      <c r="Z39">
        <v>830.46299999999997</v>
      </c>
      <c r="AA39">
        <v>243.43899999999999</v>
      </c>
    </row>
    <row r="40" spans="1:29">
      <c r="A40" s="26">
        <v>0.816968426865195</v>
      </c>
      <c r="B40" s="26">
        <v>300</v>
      </c>
      <c r="C40" s="21">
        <v>0.23916144444444401</v>
      </c>
      <c r="D40" s="26">
        <v>0.76083855555555502</v>
      </c>
      <c r="E40" s="26">
        <v>816.96842686519494</v>
      </c>
      <c r="F40" s="26">
        <f t="shared" si="1"/>
        <v>816.96842686519494</v>
      </c>
      <c r="Y40">
        <v>758.66300000000001</v>
      </c>
      <c r="Z40">
        <v>835.82100000000003</v>
      </c>
      <c r="AA40">
        <v>249.22200000000001</v>
      </c>
    </row>
    <row r="41" spans="1:29">
      <c r="A41" s="26">
        <v>0.38387496234106</v>
      </c>
      <c r="B41" s="26">
        <v>300</v>
      </c>
      <c r="C41" s="21">
        <v>0.19975933333333301</v>
      </c>
      <c r="D41" s="26">
        <v>0.80024066666666704</v>
      </c>
      <c r="E41" s="26">
        <v>383.87496234105998</v>
      </c>
      <c r="F41" s="26">
        <f t="shared" si="1"/>
        <v>383.87496234105998</v>
      </c>
      <c r="Y41">
        <v>706.04300000000001</v>
      </c>
      <c r="Z41">
        <v>810.73400000000004</v>
      </c>
      <c r="AA41">
        <v>250.422</v>
      </c>
    </row>
    <row r="42" spans="1:29">
      <c r="A42" s="26">
        <v>0.354859673900075</v>
      </c>
      <c r="B42" s="26">
        <v>300</v>
      </c>
      <c r="C42" s="21">
        <v>0.17905574074074099</v>
      </c>
      <c r="D42" s="26">
        <v>0.82094425925925896</v>
      </c>
      <c r="E42" s="26">
        <v>354.85967390007499</v>
      </c>
      <c r="F42" s="26">
        <f t="shared" si="1"/>
        <v>354.85967390007499</v>
      </c>
      <c r="Y42">
        <v>787.03700000000003</v>
      </c>
      <c r="Z42">
        <v>814.86800000000005</v>
      </c>
      <c r="AA42">
        <v>255.33199999999999</v>
      </c>
    </row>
    <row r="43" spans="1:29">
      <c r="A43" s="26">
        <v>1.27421098644527</v>
      </c>
      <c r="B43" s="26">
        <v>300</v>
      </c>
      <c r="C43" s="21">
        <v>0.26394200000000001</v>
      </c>
      <c r="D43" s="26">
        <v>0.73605799999999999</v>
      </c>
      <c r="E43" s="26">
        <v>1274.21098644527</v>
      </c>
      <c r="F43" s="26">
        <f t="shared" si="1"/>
        <v>1274.21098644527</v>
      </c>
      <c r="Y43">
        <v>720.92100000000005</v>
      </c>
      <c r="Z43">
        <v>809.774</v>
      </c>
      <c r="AA43">
        <v>255.65</v>
      </c>
    </row>
    <row r="44" spans="1:29">
      <c r="A44" s="26">
        <v>0.90241909762410299</v>
      </c>
      <c r="B44" s="26">
        <v>300</v>
      </c>
      <c r="C44" s="21">
        <v>0.24657459259259301</v>
      </c>
      <c r="D44" s="26">
        <v>0.75342540740740704</v>
      </c>
      <c r="E44" s="26">
        <v>902.41909762410296</v>
      </c>
      <c r="F44" s="26">
        <f t="shared" si="1"/>
        <v>902.41909762410296</v>
      </c>
      <c r="Y44">
        <v>695.16899999999998</v>
      </c>
      <c r="Z44">
        <v>784.95600000000002</v>
      </c>
      <c r="AA44">
        <v>257.61599999999999</v>
      </c>
    </row>
    <row r="45" spans="1:29">
      <c r="A45" s="26">
        <v>1.18031909067704</v>
      </c>
      <c r="B45" s="26">
        <v>300</v>
      </c>
      <c r="C45" s="21">
        <v>0.26323137037036998</v>
      </c>
      <c r="D45" s="26">
        <v>0.73676862962962997</v>
      </c>
      <c r="E45" s="26">
        <v>1180.3190906770401</v>
      </c>
      <c r="F45" s="26">
        <f t="shared" si="1"/>
        <v>1180.3190906770401</v>
      </c>
      <c r="U45" s="38"/>
      <c r="V45" s="38"/>
      <c r="W45" s="38"/>
      <c r="X45" s="38"/>
      <c r="Y45">
        <v>682.048</v>
      </c>
      <c r="Z45">
        <v>797.59400000000005</v>
      </c>
      <c r="AA45">
        <v>260.42899999999997</v>
      </c>
    </row>
    <row r="46" spans="1:29">
      <c r="A46" s="26">
        <v>0.98198067351503704</v>
      </c>
      <c r="B46" s="26">
        <v>300</v>
      </c>
      <c r="C46" s="21">
        <v>0.24448729629629601</v>
      </c>
      <c r="D46" s="26">
        <v>0.75551270370370405</v>
      </c>
      <c r="E46" s="26">
        <v>981.98067351503698</v>
      </c>
      <c r="F46" s="26">
        <f t="shared" si="1"/>
        <v>981.98067351503698</v>
      </c>
      <c r="U46" s="38"/>
      <c r="V46" s="38"/>
      <c r="W46" s="38"/>
      <c r="X46" s="38"/>
      <c r="Y46">
        <v>688.41800000000001</v>
      </c>
      <c r="Z46">
        <v>865.8</v>
      </c>
      <c r="AA46">
        <v>262.63</v>
      </c>
    </row>
    <row r="47" spans="1:29">
      <c r="A47" s="26">
        <v>0.77544704563298705</v>
      </c>
      <c r="B47" s="26">
        <v>300</v>
      </c>
      <c r="C47" s="21">
        <v>0.25014148148148102</v>
      </c>
      <c r="D47" s="26">
        <v>0.74985851851851804</v>
      </c>
      <c r="E47" s="26">
        <v>775.44704563298706</v>
      </c>
      <c r="F47" s="26">
        <f t="shared" si="1"/>
        <v>775.44704563298706</v>
      </c>
      <c r="U47" s="38"/>
      <c r="V47" s="38"/>
      <c r="W47" s="38"/>
      <c r="X47" s="38"/>
      <c r="Y47">
        <v>603.14599999999996</v>
      </c>
      <c r="Z47">
        <v>966.81</v>
      </c>
      <c r="AA47">
        <v>263.5</v>
      </c>
    </row>
    <row r="48" spans="1:29">
      <c r="A48" s="26">
        <v>0.98741218954801602</v>
      </c>
      <c r="B48" s="26">
        <v>300</v>
      </c>
      <c r="C48" s="21">
        <v>0.25738174074074099</v>
      </c>
      <c r="D48" s="26">
        <v>0.74261825925925895</v>
      </c>
      <c r="E48" s="26">
        <v>987.41218954801604</v>
      </c>
      <c r="F48" s="26">
        <f t="shared" si="1"/>
        <v>987.41218954801604</v>
      </c>
      <c r="U48" s="39"/>
      <c r="V48" s="39"/>
      <c r="W48" s="39"/>
      <c r="X48" s="38"/>
      <c r="Y48">
        <v>556.82100000000003</v>
      </c>
      <c r="Z48">
        <v>1082.3900000000001</v>
      </c>
      <c r="AA48">
        <v>265.81900000000002</v>
      </c>
    </row>
    <row r="49" spans="1:27">
      <c r="A49" s="26">
        <v>0.62411595350082505</v>
      </c>
      <c r="B49" s="26">
        <v>300</v>
      </c>
      <c r="C49" s="21">
        <v>0.221507481481481</v>
      </c>
      <c r="D49" s="26">
        <v>0.77849251851851897</v>
      </c>
      <c r="E49" s="26">
        <v>624.11595350082507</v>
      </c>
      <c r="F49" s="26">
        <f t="shared" si="1"/>
        <v>624.11595350082507</v>
      </c>
      <c r="H49" s="2"/>
      <c r="I49" s="2"/>
      <c r="U49" s="40"/>
      <c r="V49" s="40"/>
      <c r="W49" s="40"/>
      <c r="X49" s="38"/>
      <c r="Y49">
        <v>548.88499999999999</v>
      </c>
      <c r="Z49">
        <v>1156.1500000000001</v>
      </c>
      <c r="AA49">
        <v>267.14100000000002</v>
      </c>
    </row>
    <row r="50" spans="1:27">
      <c r="A50" s="26">
        <v>0.60591537884272595</v>
      </c>
      <c r="B50" s="26">
        <v>300</v>
      </c>
      <c r="C50" s="21">
        <v>0.22407688888888899</v>
      </c>
      <c r="D50" s="26">
        <v>0.77592311111111101</v>
      </c>
      <c r="E50" s="26">
        <v>605.915378842726</v>
      </c>
      <c r="F50" s="26">
        <f t="shared" si="1"/>
        <v>605.915378842726</v>
      </c>
      <c r="H50" s="2"/>
      <c r="I50" s="2"/>
      <c r="U50" s="40"/>
      <c r="V50" s="40"/>
      <c r="W50" s="40"/>
      <c r="X50" s="38"/>
      <c r="Y50">
        <v>484.892</v>
      </c>
      <c r="Z50">
        <v>1210.6400000000001</v>
      </c>
      <c r="AA50">
        <v>268.19200000000001</v>
      </c>
    </row>
    <row r="51" spans="1:27">
      <c r="A51" s="26">
        <v>1.0852848224134499</v>
      </c>
      <c r="B51" s="26">
        <v>300</v>
      </c>
      <c r="C51" s="21">
        <v>0.25604696296296298</v>
      </c>
      <c r="D51" s="26">
        <v>0.74395303703703697</v>
      </c>
      <c r="E51" s="26">
        <v>1085.28482241345</v>
      </c>
      <c r="F51" s="26">
        <f t="shared" si="1"/>
        <v>1085.28482241345</v>
      </c>
      <c r="H51" s="2"/>
      <c r="I51" s="2"/>
      <c r="U51" s="41"/>
      <c r="V51" s="41"/>
      <c r="W51" s="41"/>
      <c r="X51" s="38"/>
      <c r="Y51">
        <v>345.80599999999998</v>
      </c>
      <c r="Z51">
        <v>1161.4100000000001</v>
      </c>
      <c r="AA51">
        <v>268.59699999999998</v>
      </c>
    </row>
    <row r="52" spans="1:27">
      <c r="A52" s="26">
        <v>1.16013164941696</v>
      </c>
      <c r="B52" s="26">
        <v>300</v>
      </c>
      <c r="C52" s="21">
        <v>0.25792959259259302</v>
      </c>
      <c r="D52" s="26">
        <v>0.74207040740740704</v>
      </c>
      <c r="E52" s="26">
        <v>1160.13164941696</v>
      </c>
      <c r="F52" s="26">
        <f t="shared" si="1"/>
        <v>1160.13164941696</v>
      </c>
      <c r="H52" s="2"/>
      <c r="I52" s="2"/>
      <c r="U52" s="40"/>
      <c r="V52" s="40"/>
      <c r="W52" s="40"/>
      <c r="X52" s="38"/>
      <c r="Y52">
        <v>20.361499999999999</v>
      </c>
      <c r="Z52">
        <v>946.35199999999998</v>
      </c>
      <c r="AA52">
        <v>276.80099999999999</v>
      </c>
    </row>
    <row r="53" spans="1:27">
      <c r="A53" s="26">
        <v>1.28530897520529</v>
      </c>
      <c r="B53" s="26">
        <v>300</v>
      </c>
      <c r="C53" s="21">
        <v>0.26400125925925899</v>
      </c>
      <c r="D53" s="26">
        <v>0.73599874074074101</v>
      </c>
      <c r="E53" s="26">
        <v>1285.3089752052899</v>
      </c>
      <c r="F53" s="26">
        <f t="shared" si="1"/>
        <v>1285.3089752052899</v>
      </c>
      <c r="U53" s="38"/>
      <c r="V53" s="38"/>
      <c r="W53" s="38"/>
      <c r="X53" s="38"/>
      <c r="Y53">
        <v>0.615255</v>
      </c>
      <c r="Z53">
        <v>669.60599999999999</v>
      </c>
      <c r="AA53">
        <v>282.72899999999998</v>
      </c>
    </row>
    <row r="54" spans="1:27">
      <c r="A54" s="26">
        <v>1.14644553472604</v>
      </c>
      <c r="B54" s="26">
        <v>300</v>
      </c>
      <c r="C54" s="21">
        <v>0.25187162962963</v>
      </c>
      <c r="D54" s="26">
        <v>0.74812837037037005</v>
      </c>
      <c r="E54" s="26">
        <v>1146.44553472604</v>
      </c>
      <c r="F54" s="26">
        <f t="shared" si="1"/>
        <v>1146.44553472604</v>
      </c>
      <c r="U54" s="38"/>
      <c r="V54" s="38"/>
      <c r="W54" s="38"/>
      <c r="X54" s="38"/>
      <c r="Y54">
        <v>0.326048</v>
      </c>
      <c r="Z54">
        <v>360.22500000000002</v>
      </c>
      <c r="AA54">
        <v>289.875</v>
      </c>
    </row>
    <row r="55" spans="1:27">
      <c r="A55" s="26">
        <v>0.54680173522751196</v>
      </c>
      <c r="B55" s="26">
        <v>300</v>
      </c>
      <c r="C55" s="21">
        <v>0.212891</v>
      </c>
      <c r="D55" s="26">
        <v>0.78710899999999995</v>
      </c>
      <c r="E55" s="26">
        <v>546.80173522751193</v>
      </c>
      <c r="F55" s="26">
        <f t="shared" si="1"/>
        <v>546.80173522751193</v>
      </c>
      <c r="Y55">
        <v>5.1503399999999998E-2</v>
      </c>
      <c r="Z55">
        <v>8.7693899999999996</v>
      </c>
      <c r="AA55">
        <v>291.863</v>
      </c>
    </row>
    <row r="56" spans="1:27">
      <c r="A56" s="26">
        <v>0.34327360181924599</v>
      </c>
      <c r="B56" s="26">
        <v>300</v>
      </c>
      <c r="C56" s="21">
        <v>0.19388496296296301</v>
      </c>
      <c r="D56" s="26">
        <v>0.80611503703703702</v>
      </c>
      <c r="E56" s="26">
        <v>343.27360181924598</v>
      </c>
      <c r="F56" s="26">
        <f t="shared" si="1"/>
        <v>343.27360181924598</v>
      </c>
      <c r="Y56">
        <v>2.6026399999999998E-3</v>
      </c>
      <c r="Z56">
        <v>4.8089800000000002E-2</v>
      </c>
      <c r="AA56">
        <v>292.54700000000003</v>
      </c>
    </row>
    <row r="57" spans="1:27">
      <c r="A57" s="26">
        <v>0.59183224153598102</v>
      </c>
      <c r="B57" s="26">
        <v>300</v>
      </c>
      <c r="C57" s="21">
        <v>0.224321111111111</v>
      </c>
      <c r="D57" s="26">
        <v>0.77567888888888903</v>
      </c>
      <c r="E57" s="26">
        <v>591.83224153598098</v>
      </c>
      <c r="F57" s="26">
        <f t="shared" si="1"/>
        <v>591.83224153598098</v>
      </c>
      <c r="Y57">
        <v>3.87382E-2</v>
      </c>
      <c r="Z57">
        <v>3.6882400000000002E-3</v>
      </c>
      <c r="AA57">
        <v>298.55</v>
      </c>
    </row>
    <row r="58" spans="1:27">
      <c r="A58" s="26">
        <v>1.1975082711071801</v>
      </c>
      <c r="B58" s="26">
        <v>300</v>
      </c>
      <c r="C58" s="21">
        <v>0.26213922222222202</v>
      </c>
      <c r="D58" s="26">
        <v>0.73786077777777803</v>
      </c>
      <c r="E58" s="26">
        <v>1197.50827110718</v>
      </c>
      <c r="F58" s="26">
        <f t="shared" si="1"/>
        <v>1197.50827110718</v>
      </c>
      <c r="Y58">
        <v>7.4406299999999995E-2</v>
      </c>
      <c r="Z58">
        <v>5.4509599999999998E-2</v>
      </c>
      <c r="AA58">
        <v>309.96899999999999</v>
      </c>
    </row>
    <row r="59" spans="1:27">
      <c r="A59" s="26">
        <v>0.97051233836262796</v>
      </c>
      <c r="B59" s="26">
        <v>300</v>
      </c>
      <c r="C59" s="21">
        <v>0.239577925925926</v>
      </c>
      <c r="D59" s="26">
        <v>0.76042207407407403</v>
      </c>
      <c r="E59" s="26">
        <v>970.51233836262793</v>
      </c>
      <c r="F59" s="26">
        <f t="shared" si="1"/>
        <v>970.51233836262793</v>
      </c>
      <c r="Y59">
        <v>0.37657600000000002</v>
      </c>
      <c r="Z59">
        <v>68.209599999999995</v>
      </c>
      <c r="AA59">
        <v>311.66300000000001</v>
      </c>
    </row>
    <row r="60" spans="1:27">
      <c r="A60" s="26">
        <v>0.34185821977351999</v>
      </c>
      <c r="B60" s="26">
        <v>300</v>
      </c>
      <c r="C60" s="21">
        <v>0.17807225925925901</v>
      </c>
      <c r="D60" s="26">
        <v>0.82192774074074104</v>
      </c>
      <c r="E60" s="26">
        <v>341.85821977351998</v>
      </c>
      <c r="F60" s="26">
        <f t="shared" si="1"/>
        <v>341.85821977351998</v>
      </c>
      <c r="Y60">
        <v>6.0407500000000001</v>
      </c>
      <c r="Z60">
        <v>405.27499999999998</v>
      </c>
      <c r="AA60">
        <v>312.98599999999999</v>
      </c>
    </row>
    <row r="61" spans="1:27">
      <c r="A61" s="26">
        <v>0.95375191046400598</v>
      </c>
      <c r="B61" s="26">
        <v>300</v>
      </c>
      <c r="C61" s="21">
        <v>0.24812511111111099</v>
      </c>
      <c r="D61" s="26">
        <v>0.75187488888888898</v>
      </c>
      <c r="E61" s="26">
        <v>953.75191046400596</v>
      </c>
      <c r="F61" s="26">
        <f t="shared" si="1"/>
        <v>953.75191046400596</v>
      </c>
      <c r="Y61">
        <v>237.05500000000001</v>
      </c>
      <c r="Z61">
        <v>735.07399999999996</v>
      </c>
      <c r="AA61">
        <v>313.01100000000002</v>
      </c>
    </row>
    <row r="62" spans="1:27">
      <c r="A62" s="26">
        <v>1.10121166783407</v>
      </c>
      <c r="B62" s="26">
        <v>300</v>
      </c>
      <c r="C62" s="21">
        <v>0.25503344444444398</v>
      </c>
      <c r="D62" s="26">
        <v>0.74496655555555602</v>
      </c>
      <c r="E62" s="26">
        <v>1101.2116678340699</v>
      </c>
      <c r="F62" s="26">
        <f t="shared" si="1"/>
        <v>1101.2116678340699</v>
      </c>
      <c r="Y62">
        <v>480.928</v>
      </c>
      <c r="Z62">
        <v>1005.97</v>
      </c>
      <c r="AA62">
        <v>320.91800000000001</v>
      </c>
    </row>
    <row r="63" spans="1:27">
      <c r="A63" s="26">
        <v>1.00528572174469</v>
      </c>
      <c r="B63" s="26">
        <v>300</v>
      </c>
      <c r="C63" s="21">
        <v>0.25944185185185198</v>
      </c>
      <c r="D63" s="26">
        <v>0.74055814814814802</v>
      </c>
      <c r="E63" s="26">
        <v>1005.28572174469</v>
      </c>
      <c r="F63" s="26">
        <f t="shared" si="1"/>
        <v>1005.28572174469</v>
      </c>
      <c r="Y63">
        <v>571.36500000000001</v>
      </c>
      <c r="Z63">
        <v>1163.3800000000001</v>
      </c>
      <c r="AA63">
        <v>325.00400000000002</v>
      </c>
    </row>
    <row r="64" spans="1:27">
      <c r="A64" s="26">
        <v>1.1798920800594701</v>
      </c>
      <c r="B64" s="26">
        <v>300</v>
      </c>
      <c r="C64" s="21">
        <v>0.25991285185185198</v>
      </c>
      <c r="D64" s="26">
        <v>0.74008714814814802</v>
      </c>
      <c r="E64" s="26">
        <v>1179.8920800594701</v>
      </c>
      <c r="F64" s="26">
        <f t="shared" si="1"/>
        <v>1179.8920800594701</v>
      </c>
      <c r="Y64">
        <v>641.33600000000001</v>
      </c>
      <c r="Z64">
        <v>1204.3699999999999</v>
      </c>
      <c r="AA64">
        <v>344.30799999999999</v>
      </c>
    </row>
    <row r="65" spans="2:27">
      <c r="C65" s="1"/>
      <c r="Y65">
        <v>709.58199999999999</v>
      </c>
      <c r="Z65">
        <v>1158.76</v>
      </c>
      <c r="AA65">
        <v>345.80599999999998</v>
      </c>
    </row>
    <row r="66" spans="2:27">
      <c r="C66" s="1"/>
      <c r="Y66">
        <v>719.13199999999995</v>
      </c>
      <c r="Z66">
        <v>1062.93</v>
      </c>
      <c r="AA66">
        <v>346.17200000000003</v>
      </c>
    </row>
    <row r="67" spans="2:27">
      <c r="C67" s="1"/>
      <c r="Y67">
        <v>712.65800000000002</v>
      </c>
      <c r="Z67">
        <v>949.99300000000005</v>
      </c>
      <c r="AA67">
        <v>351.904</v>
      </c>
    </row>
    <row r="68" spans="2:27">
      <c r="C68" s="1"/>
      <c r="Y68">
        <v>762.322</v>
      </c>
      <c r="Z68">
        <v>826.16200000000003</v>
      </c>
      <c r="AA68">
        <v>352.07799999999997</v>
      </c>
    </row>
    <row r="69" spans="2:27">
      <c r="C69" s="1"/>
      <c r="Y69">
        <v>846.01499999999999</v>
      </c>
      <c r="Z69">
        <v>821.74</v>
      </c>
      <c r="AA69">
        <v>356.82499999999999</v>
      </c>
    </row>
    <row r="70" spans="2:27">
      <c r="C70" s="1"/>
      <c r="Y70">
        <v>891.99900000000002</v>
      </c>
      <c r="Z70">
        <v>803.15</v>
      </c>
      <c r="AA70">
        <v>357.56900000000002</v>
      </c>
    </row>
    <row r="71" spans="2:27">
      <c r="C71" s="1"/>
      <c r="Y71">
        <v>782.524</v>
      </c>
      <c r="Z71">
        <v>793.52</v>
      </c>
      <c r="AA71">
        <v>360.22500000000002</v>
      </c>
    </row>
    <row r="72" spans="2:27">
      <c r="C72" s="1"/>
      <c r="Y72">
        <v>689.27300000000002</v>
      </c>
      <c r="Z72">
        <v>785.84</v>
      </c>
      <c r="AA72">
        <v>365.28800000000001</v>
      </c>
    </row>
    <row r="73" spans="2:27">
      <c r="B73" s="11"/>
      <c r="C73" s="27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Y73">
        <v>738.17700000000002</v>
      </c>
      <c r="Z73">
        <v>800.75400000000002</v>
      </c>
      <c r="AA73">
        <v>366.43799999999999</v>
      </c>
    </row>
    <row r="74" spans="2:27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Y74">
        <v>760.79600000000005</v>
      </c>
      <c r="Z74">
        <v>796.31600000000003</v>
      </c>
      <c r="AA74">
        <v>367.214</v>
      </c>
    </row>
    <row r="75" spans="2:27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Y75">
        <v>790.11199999999997</v>
      </c>
      <c r="Z75">
        <v>798.21799999999996</v>
      </c>
      <c r="AA75">
        <v>380.09399999999999</v>
      </c>
    </row>
    <row r="76" spans="2:27">
      <c r="B76" s="11"/>
      <c r="C76" s="28"/>
      <c r="D76" s="10"/>
      <c r="E76" s="10"/>
      <c r="F76" s="10"/>
      <c r="G76" s="10"/>
      <c r="H76" s="10"/>
      <c r="I76" s="10"/>
      <c r="J76" s="10"/>
      <c r="K76" s="29"/>
      <c r="L76" s="10"/>
      <c r="M76" s="10"/>
      <c r="N76" s="10"/>
      <c r="O76" s="10"/>
      <c r="P76" s="10"/>
      <c r="Q76" s="10"/>
      <c r="R76" s="10"/>
      <c r="S76" s="2"/>
      <c r="Y76">
        <v>732.12300000000005</v>
      </c>
      <c r="Z76">
        <v>710.51400000000001</v>
      </c>
      <c r="AA76">
        <v>383.36099999999999</v>
      </c>
    </row>
    <row r="77" spans="2:27">
      <c r="B77" s="11"/>
      <c r="C77" s="29"/>
      <c r="D77" s="10"/>
      <c r="E77" s="10"/>
      <c r="F77" s="10"/>
      <c r="G77" s="10"/>
      <c r="H77" s="10"/>
      <c r="I77" s="10"/>
      <c r="J77" s="10"/>
      <c r="K77" s="29"/>
      <c r="L77" s="10"/>
      <c r="M77" s="10"/>
      <c r="N77" s="10"/>
      <c r="O77" s="10"/>
      <c r="P77" s="10"/>
      <c r="Q77" s="10"/>
      <c r="R77" s="10"/>
      <c r="S77" s="2"/>
      <c r="Y77">
        <v>733.84799999999996</v>
      </c>
      <c r="Z77">
        <v>732.89400000000001</v>
      </c>
      <c r="AA77">
        <v>396.86399999999998</v>
      </c>
    </row>
    <row r="78" spans="2:27">
      <c r="B78" s="11"/>
      <c r="C78" s="29"/>
      <c r="D78" s="10"/>
      <c r="E78" s="10"/>
      <c r="F78" s="10"/>
      <c r="G78" s="10"/>
      <c r="H78" s="10"/>
      <c r="I78" s="10"/>
      <c r="J78" s="10"/>
      <c r="K78" s="29"/>
      <c r="L78" s="10"/>
      <c r="M78" s="10"/>
      <c r="N78" s="10"/>
      <c r="O78" s="10"/>
      <c r="P78" s="10"/>
      <c r="Q78" s="10"/>
      <c r="R78" s="10"/>
      <c r="S78" s="2"/>
      <c r="Y78">
        <v>843.33100000000002</v>
      </c>
      <c r="Z78">
        <v>754.92899999999997</v>
      </c>
      <c r="AA78">
        <v>399.255</v>
      </c>
    </row>
    <row r="79" spans="2:27">
      <c r="B79" s="11"/>
      <c r="C79" s="29"/>
      <c r="D79" s="10"/>
      <c r="E79" s="10"/>
      <c r="F79" s="10"/>
      <c r="G79" s="10"/>
      <c r="H79" s="10"/>
      <c r="I79" s="10"/>
      <c r="J79" s="10"/>
      <c r="K79" s="29"/>
      <c r="L79" s="10"/>
      <c r="M79" s="10"/>
      <c r="N79" s="10"/>
      <c r="O79" s="10"/>
      <c r="P79" s="10"/>
      <c r="Q79" s="10"/>
      <c r="R79" s="10"/>
      <c r="S79" s="2"/>
      <c r="Y79">
        <v>929.38800000000003</v>
      </c>
      <c r="Z79">
        <v>745.33799999999997</v>
      </c>
      <c r="AA79">
        <v>399.642</v>
      </c>
    </row>
    <row r="80" spans="2:27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Y80">
        <v>856.33900000000006</v>
      </c>
      <c r="Z80">
        <v>755.11500000000001</v>
      </c>
      <c r="AA80">
        <v>402.637</v>
      </c>
    </row>
    <row r="81" spans="2:27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Y81">
        <v>844.42200000000003</v>
      </c>
      <c r="Z81">
        <v>757.41700000000003</v>
      </c>
      <c r="AA81">
        <v>402.85</v>
      </c>
    </row>
    <row r="82" spans="2:27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Y82">
        <v>810.351</v>
      </c>
      <c r="Z82">
        <v>786.66899999999998</v>
      </c>
      <c r="AA82">
        <v>402.96600000000001</v>
      </c>
    </row>
    <row r="83" spans="2:27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Y83">
        <v>869.34</v>
      </c>
      <c r="Z83">
        <v>829.55399999999997</v>
      </c>
      <c r="AA83">
        <v>403.74400000000003</v>
      </c>
    </row>
    <row r="84" spans="2:27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Y84">
        <v>807.59100000000001</v>
      </c>
      <c r="Z84">
        <v>982.74</v>
      </c>
      <c r="AA84">
        <v>403.78300000000002</v>
      </c>
    </row>
    <row r="85" spans="2:27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Y85">
        <v>713.16</v>
      </c>
      <c r="Z85">
        <v>1084.6099999999999</v>
      </c>
      <c r="AA85">
        <v>405.27499999999998</v>
      </c>
    </row>
    <row r="86" spans="2:27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Y86">
        <v>644.94200000000001</v>
      </c>
      <c r="Z86">
        <v>1142.3</v>
      </c>
      <c r="AA86">
        <v>408.923</v>
      </c>
    </row>
    <row r="87" spans="2:27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Y87">
        <v>499.31200000000001</v>
      </c>
      <c r="Z87">
        <v>1208.51</v>
      </c>
      <c r="AA87">
        <v>410.15499999999997</v>
      </c>
    </row>
    <row r="88" spans="2:27">
      <c r="Y88">
        <v>320.91800000000001</v>
      </c>
      <c r="Z88">
        <v>1144.98</v>
      </c>
      <c r="AA88">
        <v>411.24900000000002</v>
      </c>
    </row>
    <row r="89" spans="2:27">
      <c r="Y89">
        <v>65.805800000000005</v>
      </c>
      <c r="Z89">
        <v>997.96500000000003</v>
      </c>
      <c r="AA89">
        <v>411.93200000000002</v>
      </c>
    </row>
    <row r="90" spans="2:27">
      <c r="Y90">
        <v>1.0428500000000001</v>
      </c>
      <c r="Z90">
        <v>744.45</v>
      </c>
      <c r="AA90">
        <v>413.12700000000001</v>
      </c>
    </row>
    <row r="91" spans="2:27">
      <c r="Y91">
        <v>0.16088</v>
      </c>
      <c r="Z91">
        <v>480.74400000000003</v>
      </c>
      <c r="AA91">
        <v>415.08699999999999</v>
      </c>
    </row>
    <row r="92" spans="2:27">
      <c r="Y92">
        <v>3.9510099999999999E-2</v>
      </c>
      <c r="Z92">
        <v>147.82599999999999</v>
      </c>
      <c r="AA92">
        <v>420.62900000000002</v>
      </c>
    </row>
    <row r="93" spans="2:27">
      <c r="Y93">
        <v>2.79159E-2</v>
      </c>
      <c r="Z93">
        <v>8.0379199999999998E-2</v>
      </c>
      <c r="AA93">
        <v>420.65699999999998</v>
      </c>
    </row>
    <row r="94" spans="2:27">
      <c r="Y94">
        <v>6.8270200000000003E-2</v>
      </c>
      <c r="Z94">
        <v>5.02803E-2</v>
      </c>
      <c r="AA94">
        <v>438.19799999999998</v>
      </c>
    </row>
    <row r="95" spans="2:27">
      <c r="Y95">
        <v>0.54172699999999996</v>
      </c>
      <c r="Z95">
        <v>8.1164E-2</v>
      </c>
      <c r="AA95">
        <v>438.25799999999998</v>
      </c>
    </row>
    <row r="96" spans="2:27">
      <c r="Y96">
        <v>31.653700000000001</v>
      </c>
      <c r="Z96">
        <v>0.98856599999999994</v>
      </c>
      <c r="AA96">
        <v>438.90300000000002</v>
      </c>
    </row>
    <row r="97" spans="25:27">
      <c r="Y97">
        <v>213.37899999999999</v>
      </c>
      <c r="Z97">
        <v>0.89392300000000002</v>
      </c>
      <c r="AA97">
        <v>440.76900000000001</v>
      </c>
    </row>
    <row r="98" spans="25:27">
      <c r="Y98">
        <v>411.24900000000002</v>
      </c>
      <c r="Z98">
        <v>91.066299999999998</v>
      </c>
      <c r="AA98">
        <v>447.71499999999997</v>
      </c>
    </row>
    <row r="99" spans="25:27">
      <c r="Y99">
        <v>568.95000000000005</v>
      </c>
      <c r="Z99">
        <v>440.76900000000001</v>
      </c>
      <c r="AA99">
        <v>449.27699999999999</v>
      </c>
    </row>
    <row r="100" spans="25:27">
      <c r="Y100">
        <v>693.63400000000001</v>
      </c>
      <c r="Z100">
        <v>714.59</v>
      </c>
      <c r="AA100">
        <v>452.56299999999999</v>
      </c>
    </row>
    <row r="101" spans="25:27">
      <c r="Y101">
        <v>799.67899999999997</v>
      </c>
      <c r="Z101">
        <v>919.78399999999999</v>
      </c>
      <c r="AA101">
        <v>452.76499999999999</v>
      </c>
    </row>
    <row r="102" spans="25:27">
      <c r="Y102">
        <v>902.17700000000002</v>
      </c>
      <c r="Z102">
        <v>1092.8499999999999</v>
      </c>
      <c r="AA102">
        <v>453.69499999999999</v>
      </c>
    </row>
    <row r="103" spans="25:27">
      <c r="Y103">
        <v>988.61800000000005</v>
      </c>
      <c r="Z103">
        <v>1238.18</v>
      </c>
      <c r="AA103">
        <v>454.33</v>
      </c>
    </row>
    <row r="104" spans="25:27">
      <c r="Y104">
        <v>948.846</v>
      </c>
      <c r="Z104">
        <v>1214.02</v>
      </c>
      <c r="AA104">
        <v>455.48599999999999</v>
      </c>
    </row>
    <row r="105" spans="25:27">
      <c r="Y105">
        <v>949.44100000000003</v>
      </c>
      <c r="Z105">
        <v>1082.3699999999999</v>
      </c>
      <c r="AA105">
        <v>457.62799999999999</v>
      </c>
    </row>
    <row r="106" spans="25:27">
      <c r="Y106">
        <v>915.65700000000004</v>
      </c>
      <c r="Z106">
        <v>1019.09</v>
      </c>
      <c r="AA106">
        <v>458.98</v>
      </c>
    </row>
    <row r="107" spans="25:27">
      <c r="Y107">
        <v>940.89499999999998</v>
      </c>
      <c r="Z107">
        <v>905.55499999999995</v>
      </c>
      <c r="AA107">
        <v>460.17200000000003</v>
      </c>
    </row>
    <row r="108" spans="25:27">
      <c r="Y108">
        <v>818.95500000000004</v>
      </c>
      <c r="Z108">
        <v>799.67899999999997</v>
      </c>
      <c r="AA108">
        <v>464.97699999999998</v>
      </c>
    </row>
    <row r="109" spans="25:27">
      <c r="Y109">
        <v>803.94500000000005</v>
      </c>
      <c r="Z109">
        <v>769.66399999999999</v>
      </c>
      <c r="AA109">
        <v>466.27699999999999</v>
      </c>
    </row>
    <row r="110" spans="25:27">
      <c r="Y110">
        <v>793.23699999999997</v>
      </c>
      <c r="Z110">
        <v>729.18200000000002</v>
      </c>
      <c r="AA110">
        <v>467.13200000000001</v>
      </c>
    </row>
    <row r="111" spans="25:27">
      <c r="Y111">
        <v>862.66300000000001</v>
      </c>
      <c r="Z111">
        <v>709.101</v>
      </c>
      <c r="AA111">
        <v>469.072</v>
      </c>
    </row>
    <row r="112" spans="25:27">
      <c r="Y112">
        <v>973.38199999999995</v>
      </c>
      <c r="Z112">
        <v>745.36500000000001</v>
      </c>
      <c r="AA112">
        <v>470.87</v>
      </c>
    </row>
    <row r="113" spans="25:27">
      <c r="Y113">
        <v>895.10900000000004</v>
      </c>
      <c r="Z113">
        <v>711.851</v>
      </c>
      <c r="AA113">
        <v>471.80799999999999</v>
      </c>
    </row>
    <row r="114" spans="25:27">
      <c r="Y114">
        <v>886.29100000000005</v>
      </c>
      <c r="Z114">
        <v>724</v>
      </c>
      <c r="AA114">
        <v>475.72199999999998</v>
      </c>
    </row>
    <row r="115" spans="25:27">
      <c r="Y115">
        <v>919.37699999999995</v>
      </c>
      <c r="Z115">
        <v>714.31100000000004</v>
      </c>
      <c r="AA115">
        <v>477.93200000000002</v>
      </c>
    </row>
    <row r="116" spans="25:27">
      <c r="Y116">
        <v>919.36699999999996</v>
      </c>
      <c r="Z116">
        <v>735.46900000000005</v>
      </c>
      <c r="AA116">
        <v>478.017</v>
      </c>
    </row>
    <row r="117" spans="25:27">
      <c r="Y117">
        <v>937.00300000000004</v>
      </c>
      <c r="Z117">
        <v>707.86099999999999</v>
      </c>
      <c r="AA117">
        <v>478.31700000000001</v>
      </c>
    </row>
    <row r="118" spans="25:27">
      <c r="Y118">
        <v>1030</v>
      </c>
      <c r="Z118">
        <v>694.86900000000003</v>
      </c>
      <c r="AA118">
        <v>480.74400000000003</v>
      </c>
    </row>
    <row r="119" spans="25:27">
      <c r="Y119">
        <v>978.74099999999999</v>
      </c>
      <c r="Z119">
        <v>701.04200000000003</v>
      </c>
      <c r="AA119">
        <v>480.928</v>
      </c>
    </row>
    <row r="120" spans="25:27">
      <c r="Y120">
        <v>1040.23</v>
      </c>
      <c r="Z120">
        <v>701.75599999999997</v>
      </c>
      <c r="AA120">
        <v>481.66</v>
      </c>
    </row>
    <row r="121" spans="25:27">
      <c r="Y121">
        <v>964.82</v>
      </c>
      <c r="Z121">
        <v>719.39300000000003</v>
      </c>
      <c r="AA121">
        <v>484.892</v>
      </c>
    </row>
    <row r="122" spans="25:27">
      <c r="Y122">
        <v>878.78099999999995</v>
      </c>
      <c r="Z122">
        <v>718.44</v>
      </c>
      <c r="AA122">
        <v>484.93900000000002</v>
      </c>
    </row>
    <row r="123" spans="25:27">
      <c r="Y123">
        <v>749.77200000000005</v>
      </c>
      <c r="Z123">
        <v>769.90200000000004</v>
      </c>
      <c r="AA123">
        <v>485.78300000000002</v>
      </c>
    </row>
    <row r="124" spans="25:27">
      <c r="Y124">
        <v>607.46</v>
      </c>
      <c r="Z124">
        <v>844.20600000000002</v>
      </c>
      <c r="AA124">
        <v>488.50099999999998</v>
      </c>
    </row>
    <row r="125" spans="25:27">
      <c r="Y125">
        <v>449.27699999999999</v>
      </c>
      <c r="Z125">
        <v>952.95399999999995</v>
      </c>
      <c r="AA125">
        <v>497.64699999999999</v>
      </c>
    </row>
    <row r="126" spans="25:27">
      <c r="Y126">
        <v>219.56100000000001</v>
      </c>
      <c r="Z126">
        <v>1050.71</v>
      </c>
      <c r="AA126">
        <v>499.31200000000001</v>
      </c>
    </row>
    <row r="127" spans="25:27">
      <c r="Y127">
        <v>65.593000000000004</v>
      </c>
      <c r="Z127">
        <v>1137.79</v>
      </c>
      <c r="AA127">
        <v>499.911</v>
      </c>
    </row>
    <row r="128" spans="25:27">
      <c r="Y128">
        <v>1.1367700000000001</v>
      </c>
      <c r="Z128">
        <v>1185.02</v>
      </c>
      <c r="AA128">
        <v>504.12599999999998</v>
      </c>
    </row>
    <row r="129" spans="25:27">
      <c r="Y129">
        <v>0.38715899999999998</v>
      </c>
      <c r="Z129">
        <v>1122.94</v>
      </c>
      <c r="AA129">
        <v>508.47</v>
      </c>
    </row>
    <row r="130" spans="25:27">
      <c r="Y130">
        <v>4.6972800000000002E-2</v>
      </c>
      <c r="Z130">
        <v>990.09</v>
      </c>
      <c r="AA130">
        <v>513.13199999999995</v>
      </c>
    </row>
    <row r="131" spans="25:27">
      <c r="Y131">
        <v>0.52785199999999999</v>
      </c>
      <c r="Z131">
        <v>818.60400000000004</v>
      </c>
      <c r="AA131">
        <v>513.86900000000003</v>
      </c>
    </row>
    <row r="132" spans="25:27">
      <c r="Y132">
        <v>0.95822700000000005</v>
      </c>
      <c r="Z132">
        <v>570.51</v>
      </c>
      <c r="AA132">
        <v>515.90800000000002</v>
      </c>
    </row>
    <row r="133" spans="25:27">
      <c r="Y133">
        <v>4.5234199999999998</v>
      </c>
      <c r="Z133">
        <v>311.66300000000001</v>
      </c>
      <c r="AA133">
        <v>527.803</v>
      </c>
    </row>
    <row r="134" spans="25:27">
      <c r="Y134">
        <v>115.423</v>
      </c>
      <c r="Z134">
        <v>89.374099999999999</v>
      </c>
      <c r="AA134">
        <v>529.673</v>
      </c>
    </row>
    <row r="135" spans="25:27">
      <c r="Y135">
        <v>257.61599999999999</v>
      </c>
      <c r="Z135">
        <v>11.8224</v>
      </c>
      <c r="AA135">
        <v>530.42499999999995</v>
      </c>
    </row>
    <row r="136" spans="25:27">
      <c r="Y136">
        <v>438.19799999999998</v>
      </c>
      <c r="Z136">
        <v>42.343000000000004</v>
      </c>
      <c r="AA136">
        <v>532.29100000000005</v>
      </c>
    </row>
    <row r="137" spans="25:27">
      <c r="Y137">
        <v>658.35799999999995</v>
      </c>
      <c r="Z137">
        <v>210.37899999999999</v>
      </c>
      <c r="AA137">
        <v>539.16099999999994</v>
      </c>
    </row>
    <row r="138" spans="25:27">
      <c r="Y138">
        <v>837.31799999999998</v>
      </c>
      <c r="Z138">
        <v>467.13200000000001</v>
      </c>
      <c r="AA138">
        <v>539.61900000000003</v>
      </c>
    </row>
    <row r="139" spans="25:27">
      <c r="Y139">
        <v>948.60500000000002</v>
      </c>
      <c r="Z139">
        <v>708.26099999999997</v>
      </c>
      <c r="AA139">
        <v>543.17100000000005</v>
      </c>
    </row>
    <row r="140" spans="25:27">
      <c r="Y140">
        <v>1035.01</v>
      </c>
      <c r="Z140">
        <v>868.24699999999996</v>
      </c>
      <c r="AA140">
        <v>543.68100000000004</v>
      </c>
    </row>
    <row r="141" spans="25:27">
      <c r="Y141">
        <v>1036.26</v>
      </c>
      <c r="Z141">
        <v>1039.52</v>
      </c>
      <c r="AA141">
        <v>545.16999999999996</v>
      </c>
    </row>
    <row r="142" spans="25:27">
      <c r="Y142">
        <v>1038.53</v>
      </c>
      <c r="Z142">
        <v>1152.6300000000001</v>
      </c>
      <c r="AA142">
        <v>546.60900000000004</v>
      </c>
    </row>
    <row r="143" spans="25:27">
      <c r="Y143">
        <v>1016.72</v>
      </c>
      <c r="Z143">
        <v>1104.6199999999999</v>
      </c>
      <c r="AA143">
        <v>548.88499999999999</v>
      </c>
    </row>
    <row r="144" spans="25:27">
      <c r="Y144">
        <v>963.87300000000005</v>
      </c>
      <c r="Z144">
        <v>1030.2</v>
      </c>
      <c r="AA144">
        <v>551.39800000000002</v>
      </c>
    </row>
    <row r="145" spans="25:27">
      <c r="Y145">
        <v>967.41</v>
      </c>
      <c r="Z145">
        <v>921.40499999999997</v>
      </c>
      <c r="AA145">
        <v>552.88599999999997</v>
      </c>
    </row>
    <row r="146" spans="25:27">
      <c r="Y146">
        <v>939.02700000000004</v>
      </c>
      <c r="Z146">
        <v>831.47699999999998</v>
      </c>
      <c r="AA146">
        <v>554.48400000000004</v>
      </c>
    </row>
    <row r="147" spans="25:27">
      <c r="Y147">
        <v>888.45699999999999</v>
      </c>
      <c r="Z147">
        <v>751.97299999999996</v>
      </c>
      <c r="AA147">
        <v>556.82100000000003</v>
      </c>
    </row>
    <row r="148" spans="25:27">
      <c r="Y148">
        <v>977.26900000000001</v>
      </c>
      <c r="Z148">
        <v>699.82799999999997</v>
      </c>
      <c r="AA148">
        <v>558.63800000000003</v>
      </c>
    </row>
    <row r="149" spans="25:27">
      <c r="Y149">
        <v>1078.3399999999999</v>
      </c>
      <c r="Z149">
        <v>670.60400000000004</v>
      </c>
      <c r="AA149">
        <v>568.91399999999999</v>
      </c>
    </row>
    <row r="150" spans="25:27">
      <c r="Y150">
        <v>1147.8</v>
      </c>
      <c r="Z150">
        <v>666.41499999999996</v>
      </c>
      <c r="AA150">
        <v>568.95000000000005</v>
      </c>
    </row>
    <row r="151" spans="25:27">
      <c r="Y151">
        <v>1043.3900000000001</v>
      </c>
      <c r="Z151">
        <v>711.52599999999995</v>
      </c>
      <c r="AA151">
        <v>569.55100000000004</v>
      </c>
    </row>
    <row r="152" spans="25:27">
      <c r="Y152">
        <v>973.04300000000001</v>
      </c>
      <c r="Z152">
        <v>691.101</v>
      </c>
      <c r="AA152">
        <v>570.51</v>
      </c>
    </row>
    <row r="153" spans="25:27">
      <c r="Y153">
        <v>920.91</v>
      </c>
      <c r="Z153">
        <v>708.75</v>
      </c>
      <c r="AA153">
        <v>570.67600000000004</v>
      </c>
    </row>
    <row r="154" spans="25:27">
      <c r="Y154">
        <v>945.22799999999995</v>
      </c>
      <c r="Z154">
        <v>751.21799999999996</v>
      </c>
      <c r="AA154">
        <v>571.36500000000001</v>
      </c>
    </row>
    <row r="155" spans="25:27">
      <c r="Y155">
        <v>956.76</v>
      </c>
      <c r="Z155">
        <v>750.40899999999999</v>
      </c>
      <c r="AA155">
        <v>572.18200000000002</v>
      </c>
    </row>
    <row r="156" spans="25:27">
      <c r="Y156">
        <v>989.87800000000004</v>
      </c>
      <c r="Z156">
        <v>820.34799999999996</v>
      </c>
      <c r="AA156">
        <v>574.81700000000001</v>
      </c>
    </row>
    <row r="157" spans="25:27">
      <c r="Y157">
        <v>1076.28</v>
      </c>
      <c r="Z157">
        <v>769.88800000000003</v>
      </c>
      <c r="AA157">
        <v>575.03</v>
      </c>
    </row>
    <row r="158" spans="25:27">
      <c r="Y158">
        <v>1070.25</v>
      </c>
      <c r="Z158">
        <v>725.36500000000001</v>
      </c>
      <c r="AA158">
        <v>576.678</v>
      </c>
    </row>
    <row r="159" spans="25:27">
      <c r="Y159">
        <v>1084.69</v>
      </c>
      <c r="Z159">
        <v>694.28</v>
      </c>
      <c r="AA159">
        <v>579.18700000000001</v>
      </c>
    </row>
    <row r="160" spans="25:27">
      <c r="Y160">
        <v>983.69799999999998</v>
      </c>
      <c r="Z160">
        <v>627.24599999999998</v>
      </c>
      <c r="AA160">
        <v>580.178</v>
      </c>
    </row>
    <row r="161" spans="25:27">
      <c r="Y161">
        <v>883.87400000000002</v>
      </c>
      <c r="Z161">
        <v>570.67600000000004</v>
      </c>
      <c r="AA161">
        <v>585.49199999999996</v>
      </c>
    </row>
    <row r="162" spans="25:27">
      <c r="Y162">
        <v>643.09100000000001</v>
      </c>
      <c r="Z162">
        <v>554.48400000000004</v>
      </c>
      <c r="AA162">
        <v>587.16800000000001</v>
      </c>
    </row>
    <row r="163" spans="25:27">
      <c r="Y163">
        <v>438.25799999999998</v>
      </c>
      <c r="Z163">
        <v>656.47900000000004</v>
      </c>
      <c r="AA163">
        <v>596.11699999999996</v>
      </c>
    </row>
    <row r="164" spans="25:27">
      <c r="Y164">
        <v>255.33199999999999</v>
      </c>
      <c r="Z164">
        <v>756.49099999999999</v>
      </c>
      <c r="AA164">
        <v>596.404</v>
      </c>
    </row>
    <row r="165" spans="25:27">
      <c r="Y165">
        <v>96.400300000000001</v>
      </c>
      <c r="Z165">
        <v>810.29200000000003</v>
      </c>
      <c r="AA165">
        <v>599.34299999999996</v>
      </c>
    </row>
    <row r="166" spans="25:27">
      <c r="Y166">
        <v>17.6968</v>
      </c>
      <c r="Z166">
        <v>904.97500000000002</v>
      </c>
      <c r="AA166">
        <v>602.57500000000005</v>
      </c>
    </row>
    <row r="167" spans="25:27">
      <c r="Y167">
        <v>1.4819599999999999</v>
      </c>
      <c r="Z167">
        <v>1036.42</v>
      </c>
      <c r="AA167">
        <v>603.14599999999996</v>
      </c>
    </row>
    <row r="168" spans="25:27">
      <c r="Y168">
        <v>0.96618199999999999</v>
      </c>
      <c r="Z168">
        <v>1116.49</v>
      </c>
      <c r="AA168">
        <v>607.46</v>
      </c>
    </row>
    <row r="169" spans="25:27">
      <c r="Y169">
        <v>1.32698</v>
      </c>
      <c r="Z169">
        <v>1162.33</v>
      </c>
      <c r="AA169">
        <v>613.67899999999997</v>
      </c>
    </row>
    <row r="170" spans="25:27">
      <c r="Y170">
        <v>8.0546799999999994</v>
      </c>
      <c r="Z170">
        <v>1139.82</v>
      </c>
      <c r="AA170">
        <v>614.09299999999996</v>
      </c>
    </row>
    <row r="171" spans="25:27">
      <c r="Y171">
        <v>27.332000000000001</v>
      </c>
      <c r="Z171">
        <v>1034.1600000000001</v>
      </c>
      <c r="AA171">
        <v>615.09299999999996</v>
      </c>
    </row>
    <row r="172" spans="25:27">
      <c r="Y172">
        <v>114.675</v>
      </c>
      <c r="Z172">
        <v>903.99199999999996</v>
      </c>
      <c r="AA172">
        <v>618.74099999999999</v>
      </c>
    </row>
    <row r="173" spans="25:27">
      <c r="Y173">
        <v>243.43899999999999</v>
      </c>
      <c r="Z173">
        <v>732.73199999999997</v>
      </c>
      <c r="AA173">
        <v>623.35500000000002</v>
      </c>
    </row>
    <row r="174" spans="25:27">
      <c r="Y174">
        <v>457.62799999999999</v>
      </c>
      <c r="Z174">
        <v>447.71499999999997</v>
      </c>
      <c r="AA174">
        <v>623.54899999999998</v>
      </c>
    </row>
    <row r="175" spans="25:27">
      <c r="Y175">
        <v>671.798</v>
      </c>
      <c r="Z175">
        <v>118.98699999999999</v>
      </c>
      <c r="AA175">
        <v>625.44500000000005</v>
      </c>
    </row>
    <row r="176" spans="25:27">
      <c r="Y176">
        <v>840.91099999999994</v>
      </c>
      <c r="Z176">
        <v>222.91800000000001</v>
      </c>
      <c r="AA176">
        <v>627.24599999999998</v>
      </c>
    </row>
    <row r="177" spans="25:27">
      <c r="Y177">
        <v>942.21299999999997</v>
      </c>
      <c r="Z177">
        <v>576.678</v>
      </c>
      <c r="AA177">
        <v>629.11800000000005</v>
      </c>
    </row>
    <row r="178" spans="25:27">
      <c r="Y178">
        <v>1035.19</v>
      </c>
      <c r="Z178">
        <v>825.31700000000001</v>
      </c>
      <c r="AA178">
        <v>630.36</v>
      </c>
    </row>
    <row r="179" spans="25:27">
      <c r="Y179">
        <v>1050.27</v>
      </c>
      <c r="Z179">
        <v>991.66800000000001</v>
      </c>
      <c r="AA179">
        <v>637.88099999999997</v>
      </c>
    </row>
    <row r="180" spans="25:27">
      <c r="Y180">
        <v>1022.14</v>
      </c>
      <c r="Z180">
        <v>1105.72</v>
      </c>
      <c r="AA180">
        <v>641.33600000000001</v>
      </c>
    </row>
    <row r="181" spans="25:27">
      <c r="Y181">
        <v>998.30499999999995</v>
      </c>
      <c r="Z181">
        <v>1178.07</v>
      </c>
      <c r="AA181">
        <v>643.09100000000001</v>
      </c>
    </row>
    <row r="182" spans="25:27">
      <c r="Y182">
        <v>977.26599999999996</v>
      </c>
      <c r="Z182">
        <v>1228.95</v>
      </c>
      <c r="AA182">
        <v>644.48</v>
      </c>
    </row>
    <row r="183" spans="25:27">
      <c r="Y183">
        <v>1016.69</v>
      </c>
      <c r="Z183">
        <v>1098.73</v>
      </c>
      <c r="AA183">
        <v>644.94200000000001</v>
      </c>
    </row>
    <row r="184" spans="25:27">
      <c r="Y184">
        <v>1014.34</v>
      </c>
      <c r="Z184">
        <v>981.24300000000005</v>
      </c>
      <c r="AA184">
        <v>646.18899999999996</v>
      </c>
    </row>
    <row r="185" spans="25:27">
      <c r="Y185">
        <v>1066.18</v>
      </c>
      <c r="Z185">
        <v>851.49400000000003</v>
      </c>
      <c r="AA185">
        <v>646.83699999999999</v>
      </c>
    </row>
    <row r="186" spans="25:27">
      <c r="Y186">
        <v>1250.1500000000001</v>
      </c>
      <c r="Z186">
        <v>707.58</v>
      </c>
      <c r="AA186">
        <v>647.59</v>
      </c>
    </row>
    <row r="187" spans="25:27">
      <c r="Y187">
        <v>1332.29</v>
      </c>
      <c r="Z187">
        <v>623.54899999999998</v>
      </c>
      <c r="AA187">
        <v>651.03</v>
      </c>
    </row>
    <row r="188" spans="25:27">
      <c r="Y188">
        <v>1535.19</v>
      </c>
      <c r="Z188">
        <v>515.90800000000002</v>
      </c>
      <c r="AA188">
        <v>653.83000000000004</v>
      </c>
    </row>
    <row r="189" spans="25:27">
      <c r="Y189">
        <v>1362.43</v>
      </c>
      <c r="Z189">
        <v>470.87</v>
      </c>
      <c r="AA189">
        <v>656.47900000000004</v>
      </c>
    </row>
    <row r="190" spans="25:27">
      <c r="Y190">
        <v>1199.6400000000001</v>
      </c>
      <c r="Z190">
        <v>513.86900000000003</v>
      </c>
      <c r="AA190">
        <v>657.68799999999999</v>
      </c>
    </row>
    <row r="191" spans="25:27">
      <c r="Y191">
        <v>1081.06</v>
      </c>
      <c r="Z191">
        <v>572.18200000000002</v>
      </c>
      <c r="AA191">
        <v>658.35799999999995</v>
      </c>
    </row>
    <row r="192" spans="25:27">
      <c r="Y192">
        <v>1052.8800000000001</v>
      </c>
      <c r="Z192">
        <v>613.67899999999997</v>
      </c>
      <c r="AA192">
        <v>659.16399999999999</v>
      </c>
    </row>
    <row r="193" spans="25:27">
      <c r="Y193">
        <v>1044.1500000000001</v>
      </c>
      <c r="Z193">
        <v>730.81100000000004</v>
      </c>
      <c r="AA193">
        <v>660.73199999999997</v>
      </c>
    </row>
    <row r="194" spans="25:27">
      <c r="Y194">
        <v>1005.2</v>
      </c>
      <c r="Z194">
        <v>780.35699999999997</v>
      </c>
      <c r="AA194">
        <v>661.76599999999996</v>
      </c>
    </row>
    <row r="195" spans="25:27">
      <c r="Y195">
        <v>958.37800000000004</v>
      </c>
      <c r="Z195">
        <v>822.23500000000001</v>
      </c>
      <c r="AA195">
        <v>663.09500000000003</v>
      </c>
    </row>
    <row r="196" spans="25:27">
      <c r="Y196">
        <v>983.452</v>
      </c>
      <c r="Z196">
        <v>872.34299999999996</v>
      </c>
      <c r="AA196">
        <v>663.93399999999997</v>
      </c>
    </row>
    <row r="197" spans="25:27">
      <c r="Y197">
        <v>925.39400000000001</v>
      </c>
      <c r="Z197">
        <v>804.60199999999998</v>
      </c>
      <c r="AA197">
        <v>664.82899999999995</v>
      </c>
    </row>
    <row r="198" spans="25:27">
      <c r="Y198">
        <v>835.97199999999998</v>
      </c>
      <c r="Z198">
        <v>703.43200000000002</v>
      </c>
      <c r="AA198">
        <v>666.41499999999996</v>
      </c>
    </row>
    <row r="199" spans="25:27">
      <c r="Y199">
        <v>745.79499999999996</v>
      </c>
      <c r="Z199">
        <v>599.34299999999996</v>
      </c>
      <c r="AA199">
        <v>666.428</v>
      </c>
    </row>
    <row r="200" spans="25:27">
      <c r="Y200">
        <v>575.03</v>
      </c>
      <c r="Z200">
        <v>469.072</v>
      </c>
      <c r="AA200">
        <v>667.72199999999998</v>
      </c>
    </row>
    <row r="201" spans="25:27">
      <c r="Y201">
        <v>366.43799999999999</v>
      </c>
      <c r="Z201">
        <v>403.74400000000003</v>
      </c>
      <c r="AA201">
        <v>669.60599999999999</v>
      </c>
    </row>
    <row r="202" spans="25:27">
      <c r="Y202">
        <v>239.429</v>
      </c>
      <c r="Z202">
        <v>367.214</v>
      </c>
      <c r="AA202">
        <v>669.92399999999998</v>
      </c>
    </row>
    <row r="203" spans="25:27">
      <c r="Y203">
        <v>160.798</v>
      </c>
      <c r="Z203">
        <v>410.15499999999997</v>
      </c>
      <c r="AA203">
        <v>670.60400000000004</v>
      </c>
    </row>
    <row r="204" spans="25:27">
      <c r="Y204">
        <v>49.055300000000003</v>
      </c>
      <c r="Z204">
        <v>485.78300000000002</v>
      </c>
      <c r="AA204">
        <v>671.798</v>
      </c>
    </row>
    <row r="205" spans="25:27">
      <c r="Y205">
        <v>11.3566</v>
      </c>
      <c r="Z205">
        <v>679.17499999999995</v>
      </c>
      <c r="AA205">
        <v>676.31899999999996</v>
      </c>
    </row>
    <row r="206" spans="25:27">
      <c r="Y206">
        <v>1.86869</v>
      </c>
      <c r="Z206">
        <v>804.92700000000002</v>
      </c>
      <c r="AA206">
        <v>677.18399999999997</v>
      </c>
    </row>
    <row r="207" spans="25:27">
      <c r="Y207">
        <v>4.8880800000000004</v>
      </c>
      <c r="Z207">
        <v>998.88599999999997</v>
      </c>
      <c r="AA207">
        <v>679.02800000000002</v>
      </c>
    </row>
    <row r="208" spans="25:27">
      <c r="Y208">
        <v>20.214500000000001</v>
      </c>
      <c r="Z208">
        <v>1091.3499999999999</v>
      </c>
      <c r="AA208">
        <v>679.17499999999995</v>
      </c>
    </row>
    <row r="209" spans="25:27">
      <c r="Y209">
        <v>85.459500000000006</v>
      </c>
      <c r="Z209">
        <v>1114.74</v>
      </c>
      <c r="AA209">
        <v>682.048</v>
      </c>
    </row>
    <row r="210" spans="25:27">
      <c r="Y210">
        <v>184.74700000000001</v>
      </c>
      <c r="Z210">
        <v>1119.24</v>
      </c>
      <c r="AA210">
        <v>686.10400000000004</v>
      </c>
    </row>
    <row r="211" spans="25:27">
      <c r="Y211">
        <v>291.863</v>
      </c>
      <c r="Z211">
        <v>1044.1600000000001</v>
      </c>
      <c r="AA211">
        <v>686.63599999999997</v>
      </c>
    </row>
    <row r="212" spans="25:27">
      <c r="Y212">
        <v>420.65699999999998</v>
      </c>
      <c r="Z212">
        <v>924.92200000000003</v>
      </c>
      <c r="AA212">
        <v>688.41800000000001</v>
      </c>
    </row>
    <row r="213" spans="25:27">
      <c r="Y213">
        <v>579.18700000000001</v>
      </c>
      <c r="Z213">
        <v>733.21400000000006</v>
      </c>
      <c r="AA213">
        <v>689.27300000000002</v>
      </c>
    </row>
    <row r="214" spans="25:27">
      <c r="Y214">
        <v>706.26599999999996</v>
      </c>
      <c r="Z214">
        <v>484.93900000000002</v>
      </c>
      <c r="AA214">
        <v>691.101</v>
      </c>
    </row>
    <row r="215" spans="25:27">
      <c r="Y215">
        <v>883.10599999999999</v>
      </c>
      <c r="Z215">
        <v>233.72800000000001</v>
      </c>
      <c r="AA215">
        <v>693.63400000000001</v>
      </c>
    </row>
    <row r="216" spans="25:27">
      <c r="Y216">
        <v>958.92</v>
      </c>
      <c r="Z216">
        <v>188.84399999999999</v>
      </c>
      <c r="AA216">
        <v>694.28</v>
      </c>
    </row>
    <row r="217" spans="25:27">
      <c r="Y217">
        <v>1001.5</v>
      </c>
      <c r="Z217">
        <v>402.96600000000001</v>
      </c>
      <c r="AA217">
        <v>694.86900000000003</v>
      </c>
    </row>
    <row r="218" spans="25:27">
      <c r="Y218">
        <v>975.58699999999999</v>
      </c>
      <c r="Z218">
        <v>615.09299999999996</v>
      </c>
      <c r="AA218">
        <v>695.16899999999998</v>
      </c>
    </row>
    <row r="219" spans="25:27">
      <c r="Y219">
        <v>1027.49</v>
      </c>
      <c r="Z219">
        <v>772.47699999999998</v>
      </c>
      <c r="AA219">
        <v>699.19100000000003</v>
      </c>
    </row>
    <row r="220" spans="25:27">
      <c r="Y220">
        <v>1034.26</v>
      </c>
      <c r="Z220">
        <v>904.88099999999997</v>
      </c>
      <c r="AA220">
        <v>699.82799999999997</v>
      </c>
    </row>
    <row r="221" spans="25:27">
      <c r="Y221">
        <v>1048.4000000000001</v>
      </c>
      <c r="Z221">
        <v>975.83199999999999</v>
      </c>
      <c r="AA221">
        <v>701.04200000000003</v>
      </c>
    </row>
    <row r="222" spans="25:27">
      <c r="Y222">
        <v>1190.99</v>
      </c>
      <c r="Z222">
        <v>988.58</v>
      </c>
      <c r="AA222">
        <v>701.33399999999995</v>
      </c>
    </row>
    <row r="223" spans="25:27">
      <c r="Y223">
        <v>1360.36</v>
      </c>
      <c r="Z223">
        <v>966.02300000000002</v>
      </c>
      <c r="AA223">
        <v>701.75599999999997</v>
      </c>
    </row>
    <row r="224" spans="25:27">
      <c r="Y224">
        <v>1466.29</v>
      </c>
      <c r="Z224">
        <v>909.12900000000002</v>
      </c>
      <c r="AA224">
        <v>702.51599999999996</v>
      </c>
    </row>
    <row r="225" spans="25:27">
      <c r="Y225">
        <v>1561.96</v>
      </c>
      <c r="Z225">
        <v>754.16300000000001</v>
      </c>
      <c r="AA225">
        <v>703.43200000000002</v>
      </c>
    </row>
    <row r="226" spans="25:27">
      <c r="Y226">
        <v>1659.57</v>
      </c>
      <c r="Z226">
        <v>585.49199999999996</v>
      </c>
      <c r="AA226">
        <v>705.09699999999998</v>
      </c>
    </row>
    <row r="227" spans="25:27">
      <c r="Y227">
        <v>1473.06</v>
      </c>
      <c r="Z227">
        <v>344.30799999999999</v>
      </c>
      <c r="AA227">
        <v>706.04300000000001</v>
      </c>
    </row>
    <row r="228" spans="25:27">
      <c r="Y228">
        <v>1411.26</v>
      </c>
      <c r="Z228">
        <v>268.59699999999998</v>
      </c>
      <c r="AA228">
        <v>706.26599999999996</v>
      </c>
    </row>
    <row r="229" spans="25:27">
      <c r="Y229">
        <v>1331.89</v>
      </c>
      <c r="Z229">
        <v>260.42899999999997</v>
      </c>
      <c r="AA229">
        <v>706.428</v>
      </c>
    </row>
    <row r="230" spans="25:27">
      <c r="Y230">
        <v>1172.19</v>
      </c>
      <c r="Z230">
        <v>292.54700000000003</v>
      </c>
      <c r="AA230">
        <v>707.58</v>
      </c>
    </row>
    <row r="231" spans="25:27">
      <c r="Y231">
        <v>1029.8399999999999</v>
      </c>
      <c r="Z231">
        <v>402.637</v>
      </c>
      <c r="AA231">
        <v>707.86099999999999</v>
      </c>
    </row>
    <row r="232" spans="25:27">
      <c r="Y232">
        <v>1062.25</v>
      </c>
      <c r="Z232">
        <v>551.39800000000002</v>
      </c>
      <c r="AA232">
        <v>708.26099999999997</v>
      </c>
    </row>
    <row r="233" spans="25:27">
      <c r="Y233">
        <v>1026.42</v>
      </c>
      <c r="Z233">
        <v>701.33399999999995</v>
      </c>
      <c r="AA233">
        <v>708.75</v>
      </c>
    </row>
    <row r="234" spans="25:27">
      <c r="Y234">
        <v>1043.7</v>
      </c>
      <c r="Z234">
        <v>783.68</v>
      </c>
      <c r="AA234">
        <v>709.101</v>
      </c>
    </row>
    <row r="235" spans="25:27">
      <c r="Y235">
        <v>1016.48</v>
      </c>
      <c r="Z235">
        <v>892.09500000000003</v>
      </c>
      <c r="AA235">
        <v>709.11</v>
      </c>
    </row>
    <row r="236" spans="25:27">
      <c r="Y236">
        <v>876.38400000000001</v>
      </c>
      <c r="Z236">
        <v>884.68100000000004</v>
      </c>
      <c r="AA236">
        <v>709.58199999999999</v>
      </c>
    </row>
    <row r="237" spans="25:27">
      <c r="Y237">
        <v>727.45699999999999</v>
      </c>
      <c r="Z237">
        <v>770.87800000000004</v>
      </c>
      <c r="AA237">
        <v>710.51400000000001</v>
      </c>
    </row>
    <row r="238" spans="25:27">
      <c r="Y238">
        <v>596.404</v>
      </c>
      <c r="Z238">
        <v>646.83699999999999</v>
      </c>
      <c r="AA238">
        <v>711.52599999999995</v>
      </c>
    </row>
    <row r="239" spans="25:27">
      <c r="Y239">
        <v>458.98</v>
      </c>
      <c r="Z239">
        <v>530.42499999999995</v>
      </c>
      <c r="AA239">
        <v>711.55899999999997</v>
      </c>
    </row>
    <row r="240" spans="25:27">
      <c r="Y240">
        <v>325.00400000000002</v>
      </c>
      <c r="Z240">
        <v>403.78300000000002</v>
      </c>
      <c r="AA240">
        <v>711.851</v>
      </c>
    </row>
    <row r="241" spans="25:27">
      <c r="Y241">
        <v>194.714</v>
      </c>
      <c r="Z241">
        <v>230.80799999999999</v>
      </c>
      <c r="AA241">
        <v>712.65800000000002</v>
      </c>
    </row>
    <row r="242" spans="25:27">
      <c r="Y242">
        <v>97.077500000000001</v>
      </c>
      <c r="Z242">
        <v>95.628799999999998</v>
      </c>
      <c r="AA242">
        <v>713.04499999999996</v>
      </c>
    </row>
    <row r="243" spans="25:27">
      <c r="Y243">
        <v>25.553699999999999</v>
      </c>
      <c r="Z243">
        <v>126.086</v>
      </c>
      <c r="AA243">
        <v>713.16</v>
      </c>
    </row>
    <row r="244" spans="25:27">
      <c r="Y244">
        <v>4.3061299999999996</v>
      </c>
      <c r="Z244">
        <v>276.80099999999999</v>
      </c>
      <c r="AA244">
        <v>714.31100000000004</v>
      </c>
    </row>
    <row r="245" spans="25:27">
      <c r="Y245">
        <v>3.3533900000000001</v>
      </c>
      <c r="Z245">
        <v>552.88599999999997</v>
      </c>
      <c r="AA245">
        <v>714.59</v>
      </c>
    </row>
    <row r="246" spans="25:27">
      <c r="Y246">
        <v>17.112500000000001</v>
      </c>
      <c r="Z246">
        <v>758.34100000000001</v>
      </c>
      <c r="AA246">
        <v>717.49599999999998</v>
      </c>
    </row>
    <row r="247" spans="25:27">
      <c r="Y247">
        <v>120.18</v>
      </c>
      <c r="Z247">
        <v>838.08900000000006</v>
      </c>
      <c r="AA247">
        <v>718.44</v>
      </c>
    </row>
    <row r="248" spans="25:27">
      <c r="Y248">
        <v>233.59800000000001</v>
      </c>
      <c r="Z248">
        <v>853.07799999999997</v>
      </c>
      <c r="AA248">
        <v>719.13199999999995</v>
      </c>
    </row>
    <row r="249" spans="25:27">
      <c r="Y249">
        <v>352.07799999999997</v>
      </c>
      <c r="Z249">
        <v>828.976</v>
      </c>
      <c r="AA249">
        <v>719.39300000000003</v>
      </c>
    </row>
    <row r="250" spans="25:27">
      <c r="Y250">
        <v>471.80799999999999</v>
      </c>
      <c r="Z250">
        <v>778.29700000000003</v>
      </c>
      <c r="AA250">
        <v>720.92100000000005</v>
      </c>
    </row>
    <row r="251" spans="25:27">
      <c r="Y251">
        <v>596.11699999999996</v>
      </c>
      <c r="Z251">
        <v>711.55899999999997</v>
      </c>
      <c r="AA251">
        <v>723.601</v>
      </c>
    </row>
    <row r="252" spans="25:27">
      <c r="Y252">
        <v>742.84199999999998</v>
      </c>
      <c r="Z252">
        <v>630.36</v>
      </c>
      <c r="AA252">
        <v>723.875</v>
      </c>
    </row>
    <row r="253" spans="25:27">
      <c r="Y253">
        <v>900.75800000000004</v>
      </c>
      <c r="Z253">
        <v>413.12700000000001</v>
      </c>
      <c r="AA253">
        <v>724</v>
      </c>
    </row>
    <row r="254" spans="25:27">
      <c r="Y254">
        <v>1028.55</v>
      </c>
      <c r="Z254">
        <v>255.65</v>
      </c>
      <c r="AA254">
        <v>725.36500000000001</v>
      </c>
    </row>
    <row r="255" spans="25:27">
      <c r="Y255">
        <v>1023.37</v>
      </c>
      <c r="Z255">
        <v>150.47499999999999</v>
      </c>
      <c r="AA255">
        <v>726.31100000000004</v>
      </c>
    </row>
    <row r="256" spans="25:27">
      <c r="Y256">
        <v>1049.26</v>
      </c>
      <c r="Z256">
        <v>11.9945</v>
      </c>
      <c r="AA256">
        <v>727.45699999999999</v>
      </c>
    </row>
    <row r="257" spans="25:27">
      <c r="Y257">
        <v>1037.8800000000001</v>
      </c>
      <c r="Z257">
        <v>75.837800000000001</v>
      </c>
      <c r="AA257">
        <v>729.18200000000002</v>
      </c>
    </row>
    <row r="258" spans="25:27">
      <c r="Y258">
        <v>1116.77</v>
      </c>
      <c r="Z258">
        <v>109.907</v>
      </c>
      <c r="AA258">
        <v>730.81100000000004</v>
      </c>
    </row>
    <row r="259" spans="25:27">
      <c r="Y259">
        <v>1215.67</v>
      </c>
      <c r="Z259">
        <v>146.072</v>
      </c>
      <c r="AA259">
        <v>732.12300000000005</v>
      </c>
    </row>
    <row r="260" spans="25:27">
      <c r="Y260">
        <v>1381.14</v>
      </c>
      <c r="Z260">
        <v>402.85</v>
      </c>
      <c r="AA260">
        <v>732.73199999999997</v>
      </c>
    </row>
    <row r="261" spans="25:27">
      <c r="Y261">
        <v>1456.47</v>
      </c>
      <c r="Z261">
        <v>568.91399999999999</v>
      </c>
      <c r="AA261">
        <v>732.89400000000001</v>
      </c>
    </row>
    <row r="262" spans="25:27">
      <c r="Y262">
        <v>1572.87</v>
      </c>
      <c r="Z262">
        <v>686.10400000000004</v>
      </c>
      <c r="AA262">
        <v>733.21400000000006</v>
      </c>
    </row>
    <row r="263" spans="25:27">
      <c r="Y263">
        <v>1684.86</v>
      </c>
      <c r="Z263">
        <v>737.29100000000005</v>
      </c>
      <c r="AA263">
        <v>733.84799999999996</v>
      </c>
    </row>
    <row r="264" spans="25:27">
      <c r="Y264">
        <v>1730.75</v>
      </c>
      <c r="Z264">
        <v>699.19100000000003</v>
      </c>
      <c r="AA264">
        <v>735.07399999999996</v>
      </c>
    </row>
    <row r="265" spans="25:27">
      <c r="Y265">
        <v>1598.61</v>
      </c>
      <c r="Z265">
        <v>651.03</v>
      </c>
      <c r="AA265">
        <v>735.46900000000005</v>
      </c>
    </row>
    <row r="266" spans="25:27">
      <c r="Y266">
        <v>1464.51</v>
      </c>
      <c r="Z266">
        <v>453.69499999999999</v>
      </c>
      <c r="AA266">
        <v>735.65200000000004</v>
      </c>
    </row>
    <row r="267" spans="25:27">
      <c r="Y267">
        <v>1297.72</v>
      </c>
      <c r="Z267">
        <v>187.58500000000001</v>
      </c>
      <c r="AA267">
        <v>737.29100000000005</v>
      </c>
    </row>
    <row r="268" spans="25:27">
      <c r="Y268">
        <v>1164.24</v>
      </c>
      <c r="Z268">
        <v>45.685699999999997</v>
      </c>
      <c r="AA268">
        <v>738.17700000000002</v>
      </c>
    </row>
    <row r="269" spans="25:27">
      <c r="Y269">
        <v>1119.67</v>
      </c>
      <c r="Z269">
        <v>74.407700000000006</v>
      </c>
      <c r="AA269">
        <v>740.88199999999995</v>
      </c>
    </row>
    <row r="270" spans="25:27">
      <c r="Y270">
        <v>1036.6199999999999</v>
      </c>
      <c r="Z270">
        <v>236.845</v>
      </c>
      <c r="AA270">
        <v>742.84199999999998</v>
      </c>
    </row>
    <row r="271" spans="25:27">
      <c r="Y271">
        <v>1071.3900000000001</v>
      </c>
      <c r="Z271">
        <v>415.08699999999999</v>
      </c>
      <c r="AA271">
        <v>744.45</v>
      </c>
    </row>
    <row r="272" spans="25:27">
      <c r="Y272">
        <v>1056.27</v>
      </c>
      <c r="Z272">
        <v>545.16999999999996</v>
      </c>
      <c r="AA272">
        <v>745.33799999999997</v>
      </c>
    </row>
    <row r="273" spans="25:27">
      <c r="Y273">
        <v>1054.5</v>
      </c>
      <c r="Z273">
        <v>661.76599999999996</v>
      </c>
      <c r="AA273">
        <v>745.36500000000001</v>
      </c>
    </row>
    <row r="274" spans="25:27">
      <c r="Y274">
        <v>941.64300000000003</v>
      </c>
      <c r="Z274">
        <v>779.18100000000004</v>
      </c>
      <c r="AA274">
        <v>745.77700000000004</v>
      </c>
    </row>
    <row r="275" spans="25:27">
      <c r="Y275">
        <v>782.27800000000002</v>
      </c>
      <c r="Z275">
        <v>853.55</v>
      </c>
      <c r="AA275">
        <v>745.79499999999996</v>
      </c>
    </row>
    <row r="276" spans="25:27">
      <c r="Y276">
        <v>659.16399999999999</v>
      </c>
      <c r="Z276">
        <v>855.43499999999995</v>
      </c>
      <c r="AA276">
        <v>748.76599999999996</v>
      </c>
    </row>
    <row r="277" spans="25:27">
      <c r="Y277">
        <v>499.911</v>
      </c>
      <c r="Z277">
        <v>783.48</v>
      </c>
      <c r="AA277">
        <v>749.77200000000005</v>
      </c>
    </row>
    <row r="278" spans="25:27">
      <c r="Y278">
        <v>351.904</v>
      </c>
      <c r="Z278">
        <v>706.428</v>
      </c>
      <c r="AA278">
        <v>750.40899999999999</v>
      </c>
    </row>
    <row r="279" spans="25:27">
      <c r="Y279">
        <v>249.22200000000001</v>
      </c>
      <c r="Z279">
        <v>587.16800000000001</v>
      </c>
      <c r="AA279">
        <v>751.21799999999996</v>
      </c>
    </row>
    <row r="280" spans="25:27">
      <c r="Y280">
        <v>112.46599999999999</v>
      </c>
      <c r="Z280">
        <v>460.17200000000003</v>
      </c>
      <c r="AA280">
        <v>751.97299999999996</v>
      </c>
    </row>
    <row r="281" spans="25:27">
      <c r="Y281">
        <v>7.4870999999999999</v>
      </c>
      <c r="Z281">
        <v>312.98599999999999</v>
      </c>
      <c r="AA281">
        <v>754.16300000000001</v>
      </c>
    </row>
    <row r="282" spans="25:27">
      <c r="Y282">
        <v>1.43706</v>
      </c>
      <c r="Z282">
        <v>177.601</v>
      </c>
      <c r="AA282">
        <v>754.92899999999997</v>
      </c>
    </row>
    <row r="283" spans="25:27">
      <c r="Y283">
        <v>0.91885799999999995</v>
      </c>
      <c r="Z283">
        <v>106.82599999999999</v>
      </c>
      <c r="AA283">
        <v>755.11500000000001</v>
      </c>
    </row>
    <row r="284" spans="25:27">
      <c r="Y284">
        <v>3.7173799999999999</v>
      </c>
      <c r="Z284">
        <v>250.422</v>
      </c>
      <c r="AA284">
        <v>756.49099999999999</v>
      </c>
    </row>
    <row r="285" spans="25:27">
      <c r="Y285">
        <v>84.91</v>
      </c>
      <c r="Z285">
        <v>411.93200000000002</v>
      </c>
      <c r="AA285">
        <v>757.41700000000003</v>
      </c>
    </row>
    <row r="286" spans="25:27">
      <c r="Y286">
        <v>235.352</v>
      </c>
      <c r="Z286">
        <v>529.673</v>
      </c>
      <c r="AA286">
        <v>758.26</v>
      </c>
    </row>
    <row r="287" spans="25:27">
      <c r="Y287">
        <v>399.255</v>
      </c>
      <c r="Z287">
        <v>574.81700000000001</v>
      </c>
      <c r="AA287">
        <v>758.34100000000001</v>
      </c>
    </row>
    <row r="288" spans="25:27">
      <c r="Y288">
        <v>539.16099999999994</v>
      </c>
      <c r="Z288">
        <v>539.61900000000003</v>
      </c>
      <c r="AA288">
        <v>758.66300000000001</v>
      </c>
    </row>
    <row r="289" spans="25:27">
      <c r="Y289">
        <v>713.04499999999996</v>
      </c>
      <c r="Z289">
        <v>408.923</v>
      </c>
      <c r="AA289">
        <v>758.66700000000003</v>
      </c>
    </row>
    <row r="290" spans="25:27">
      <c r="Y290">
        <v>902.98299999999995</v>
      </c>
      <c r="Z290">
        <v>268.19200000000001</v>
      </c>
      <c r="AA290">
        <v>760.61</v>
      </c>
    </row>
    <row r="291" spans="25:27">
      <c r="Y291">
        <v>1024.8</v>
      </c>
      <c r="Z291">
        <v>1.9094899999999999</v>
      </c>
      <c r="AA291">
        <v>760.79600000000005</v>
      </c>
    </row>
    <row r="292" spans="25:27">
      <c r="Y292">
        <v>1109.03</v>
      </c>
      <c r="Z292">
        <v>0.50248700000000002</v>
      </c>
      <c r="AA292">
        <v>761.95399999999995</v>
      </c>
    </row>
    <row r="293" spans="25:27">
      <c r="Y293">
        <v>1083.17</v>
      </c>
      <c r="Z293">
        <v>0.46370099999999997</v>
      </c>
      <c r="AA293">
        <v>762.322</v>
      </c>
    </row>
    <row r="294" spans="25:27">
      <c r="Y294">
        <v>1059.51</v>
      </c>
      <c r="Z294">
        <v>0.39689099999999999</v>
      </c>
      <c r="AA294">
        <v>766.78</v>
      </c>
    </row>
    <row r="295" spans="25:27">
      <c r="Y295">
        <v>1034.01</v>
      </c>
      <c r="Z295">
        <v>0.52044699999999999</v>
      </c>
      <c r="AA295">
        <v>766.91499999999996</v>
      </c>
    </row>
    <row r="296" spans="25:27">
      <c r="Y296">
        <v>1111.69</v>
      </c>
      <c r="Z296">
        <v>0.53335399999999999</v>
      </c>
      <c r="AA296">
        <v>767.91200000000003</v>
      </c>
    </row>
    <row r="297" spans="25:27">
      <c r="Y297">
        <v>1222.53</v>
      </c>
      <c r="Z297">
        <v>0.56266400000000005</v>
      </c>
      <c r="AA297">
        <v>769.66399999999999</v>
      </c>
    </row>
    <row r="298" spans="25:27">
      <c r="Y298">
        <v>1302.55</v>
      </c>
      <c r="Z298">
        <v>0.58028800000000003</v>
      </c>
      <c r="AA298">
        <v>769.88800000000003</v>
      </c>
    </row>
    <row r="299" spans="25:27">
      <c r="Y299">
        <v>1448.21</v>
      </c>
      <c r="Z299">
        <v>0.37670900000000002</v>
      </c>
      <c r="AA299">
        <v>769.90200000000004</v>
      </c>
    </row>
    <row r="300" spans="25:27">
      <c r="Y300">
        <v>1565.32</v>
      </c>
      <c r="Z300">
        <v>0.53741700000000003</v>
      </c>
      <c r="AA300">
        <v>770.87800000000004</v>
      </c>
    </row>
    <row r="301" spans="25:27">
      <c r="Y301">
        <v>1572.57</v>
      </c>
      <c r="Z301">
        <v>116.825</v>
      </c>
      <c r="AA301">
        <v>772.47699999999998</v>
      </c>
    </row>
    <row r="302" spans="25:27">
      <c r="Y302">
        <v>1549.53</v>
      </c>
      <c r="Z302">
        <v>298.55</v>
      </c>
      <c r="AA302">
        <v>774.673</v>
      </c>
    </row>
    <row r="303" spans="25:27">
      <c r="Y303">
        <v>1466.79</v>
      </c>
      <c r="Z303">
        <v>452.76499999999999</v>
      </c>
      <c r="AA303">
        <v>778.19899999999996</v>
      </c>
    </row>
    <row r="304" spans="25:27">
      <c r="Y304">
        <v>1362.08</v>
      </c>
      <c r="Z304">
        <v>508.47</v>
      </c>
      <c r="AA304">
        <v>778.29700000000003</v>
      </c>
    </row>
    <row r="305" spans="25:27">
      <c r="Y305">
        <v>1262.5999999999999</v>
      </c>
      <c r="Z305">
        <v>477.93200000000002</v>
      </c>
      <c r="AA305">
        <v>779.18100000000004</v>
      </c>
    </row>
    <row r="306" spans="25:27">
      <c r="Y306">
        <v>1184.46</v>
      </c>
      <c r="Z306">
        <v>475.72199999999998</v>
      </c>
      <c r="AA306">
        <v>780.35699999999997</v>
      </c>
    </row>
    <row r="307" spans="25:27">
      <c r="Y307">
        <v>1104.5899999999999</v>
      </c>
      <c r="Z307">
        <v>488.50099999999998</v>
      </c>
      <c r="AA307">
        <v>782.2</v>
      </c>
    </row>
    <row r="308" spans="25:27">
      <c r="Y308">
        <v>1055.56</v>
      </c>
      <c r="Z308">
        <v>365.28800000000001</v>
      </c>
      <c r="AA308">
        <v>782.27800000000002</v>
      </c>
    </row>
    <row r="309" spans="25:27">
      <c r="Y309">
        <v>1084.76</v>
      </c>
      <c r="Z309">
        <v>396.86399999999998</v>
      </c>
      <c r="AA309">
        <v>782.524</v>
      </c>
    </row>
    <row r="310" spans="25:27">
      <c r="Y310">
        <v>1150.6600000000001</v>
      </c>
      <c r="Z310">
        <v>455.48599999999999</v>
      </c>
      <c r="AA310">
        <v>782.98199999999997</v>
      </c>
    </row>
    <row r="311" spans="25:27">
      <c r="Y311">
        <v>1148.4100000000001</v>
      </c>
      <c r="Z311">
        <v>546.60900000000004</v>
      </c>
      <c r="AA311">
        <v>783.48</v>
      </c>
    </row>
    <row r="312" spans="25:27">
      <c r="Y312">
        <v>1093.54</v>
      </c>
      <c r="Z312">
        <v>669.92399999999998</v>
      </c>
      <c r="AA312">
        <v>783.68</v>
      </c>
    </row>
    <row r="313" spans="25:27">
      <c r="Y313">
        <v>968.98199999999997</v>
      </c>
      <c r="Z313">
        <v>766.91499999999996</v>
      </c>
      <c r="AA313">
        <v>784.30600000000004</v>
      </c>
    </row>
    <row r="314" spans="25:27">
      <c r="Y314">
        <v>774.673</v>
      </c>
      <c r="Z314">
        <v>784.30600000000004</v>
      </c>
      <c r="AA314">
        <v>784.95600000000002</v>
      </c>
    </row>
    <row r="315" spans="25:27">
      <c r="Y315">
        <v>580.178</v>
      </c>
      <c r="Z315">
        <v>887.22799999999995</v>
      </c>
      <c r="AA315">
        <v>785.84</v>
      </c>
    </row>
    <row r="316" spans="25:27">
      <c r="Y316">
        <v>399.642</v>
      </c>
      <c r="Z316">
        <v>862.56299999999999</v>
      </c>
      <c r="AA316">
        <v>786.66899999999998</v>
      </c>
    </row>
    <row r="317" spans="25:27">
      <c r="Y317">
        <v>226.839</v>
      </c>
      <c r="Z317">
        <v>766.78</v>
      </c>
      <c r="AA317">
        <v>787.03700000000003</v>
      </c>
    </row>
    <row r="318" spans="25:27">
      <c r="Y318">
        <v>46.690600000000003</v>
      </c>
      <c r="Z318">
        <v>758.66700000000003</v>
      </c>
      <c r="AA318">
        <v>790.11199999999997</v>
      </c>
    </row>
    <row r="319" spans="25:27">
      <c r="Y319">
        <v>0.79537000000000002</v>
      </c>
      <c r="Z319">
        <v>723.601</v>
      </c>
      <c r="AA319">
        <v>793.197</v>
      </c>
    </row>
    <row r="320" spans="25:27">
      <c r="Y320">
        <v>5.7321700000000003E-2</v>
      </c>
      <c r="Z320">
        <v>745.77700000000004</v>
      </c>
      <c r="AA320">
        <v>793.23699999999997</v>
      </c>
    </row>
    <row r="321" spans="25:27">
      <c r="Y321">
        <v>3.8598599999999997E-2</v>
      </c>
      <c r="Z321">
        <v>686.63599999999997</v>
      </c>
      <c r="AA321">
        <v>793.52</v>
      </c>
    </row>
    <row r="322" spans="25:27">
      <c r="Y322">
        <v>6.7527799999999999E-2</v>
      </c>
      <c r="Z322">
        <v>646.18899999999996</v>
      </c>
      <c r="AA322">
        <v>796.31600000000003</v>
      </c>
    </row>
    <row r="323" spans="25:27">
      <c r="Y323">
        <v>4.4008000000000003</v>
      </c>
      <c r="Z323">
        <v>709.11</v>
      </c>
      <c r="AA323">
        <v>797.59400000000005</v>
      </c>
    </row>
    <row r="324" spans="25:27">
      <c r="Y324">
        <v>238.67599999999999</v>
      </c>
      <c r="Z324">
        <v>653.83000000000004</v>
      </c>
      <c r="AA324">
        <v>798.21799999999996</v>
      </c>
    </row>
    <row r="325" spans="25:27">
      <c r="Y325">
        <v>452.56299999999999</v>
      </c>
      <c r="Z325">
        <v>527.803</v>
      </c>
      <c r="AA325">
        <v>799.67899999999997</v>
      </c>
    </row>
    <row r="326" spans="25:27">
      <c r="Y326">
        <v>664.82899999999995</v>
      </c>
      <c r="Z326">
        <v>466.27699999999999</v>
      </c>
      <c r="AA326">
        <v>799.67899999999997</v>
      </c>
    </row>
    <row r="327" spans="25:27">
      <c r="Y327">
        <v>850.14099999999996</v>
      </c>
      <c r="Z327">
        <v>438.90300000000002</v>
      </c>
      <c r="AA327">
        <v>800.75400000000002</v>
      </c>
    </row>
    <row r="328" spans="25:27">
      <c r="Y328">
        <v>1041.81</v>
      </c>
      <c r="Z328">
        <v>356.82499999999999</v>
      </c>
      <c r="AA328">
        <v>803.15</v>
      </c>
    </row>
    <row r="329" spans="25:27">
      <c r="Y329">
        <v>1145.9100000000001</v>
      </c>
      <c r="Z329">
        <v>152.453</v>
      </c>
      <c r="AA329">
        <v>803.94500000000005</v>
      </c>
    </row>
    <row r="330" spans="25:27">
      <c r="Y330">
        <v>1183.3399999999999</v>
      </c>
      <c r="Z330">
        <v>19.168900000000001</v>
      </c>
      <c r="AA330">
        <v>804.46299999999997</v>
      </c>
    </row>
    <row r="331" spans="25:27">
      <c r="Y331">
        <v>1162.01</v>
      </c>
      <c r="Z331">
        <v>0.41638700000000001</v>
      </c>
      <c r="AA331">
        <v>804.60199999999998</v>
      </c>
    </row>
    <row r="332" spans="25:27">
      <c r="Y332">
        <v>1116.33</v>
      </c>
      <c r="Z332">
        <v>0.110095</v>
      </c>
      <c r="AA332">
        <v>804.92700000000002</v>
      </c>
    </row>
    <row r="333" spans="25:27">
      <c r="Y333">
        <v>1061.46</v>
      </c>
      <c r="Z333">
        <v>0.18088699999999999</v>
      </c>
      <c r="AA333">
        <v>807.59100000000001</v>
      </c>
    </row>
    <row r="334" spans="25:27">
      <c r="Y334">
        <v>1106.9100000000001</v>
      </c>
      <c r="Z334">
        <v>0.34109099999999998</v>
      </c>
      <c r="AA334">
        <v>807.83900000000006</v>
      </c>
    </row>
    <row r="335" spans="25:27">
      <c r="Y335">
        <v>1183.77</v>
      </c>
      <c r="Z335">
        <v>0.44285999999999998</v>
      </c>
      <c r="AA335">
        <v>809.774</v>
      </c>
    </row>
    <row r="336" spans="25:27">
      <c r="Y336">
        <v>1270.4100000000001</v>
      </c>
      <c r="Z336">
        <v>0.42806899999999998</v>
      </c>
      <c r="AA336">
        <v>810.29200000000003</v>
      </c>
    </row>
    <row r="337" spans="25:27">
      <c r="Y337">
        <v>1341.68</v>
      </c>
      <c r="Z337">
        <v>0.65785300000000002</v>
      </c>
      <c r="AA337">
        <v>810.351</v>
      </c>
    </row>
    <row r="338" spans="25:27">
      <c r="Y338">
        <v>1385.1</v>
      </c>
      <c r="Z338">
        <v>0.53149100000000005</v>
      </c>
      <c r="AA338">
        <v>810.73400000000004</v>
      </c>
    </row>
    <row r="339" spans="25:27">
      <c r="Y339">
        <v>1500.75</v>
      </c>
      <c r="Z339">
        <v>0.54575300000000004</v>
      </c>
      <c r="AA339">
        <v>814.10500000000002</v>
      </c>
    </row>
    <row r="340" spans="25:27">
      <c r="Y340">
        <v>1345.2</v>
      </c>
      <c r="Z340">
        <v>0.59877899999999995</v>
      </c>
      <c r="AA340">
        <v>814.86800000000005</v>
      </c>
    </row>
    <row r="341" spans="25:27">
      <c r="Y341">
        <v>1304.1300000000001</v>
      </c>
      <c r="Z341">
        <v>0.78596100000000002</v>
      </c>
      <c r="AA341">
        <v>818.60400000000004</v>
      </c>
    </row>
    <row r="342" spans="25:27">
      <c r="Y342">
        <v>1318.07</v>
      </c>
      <c r="Z342">
        <v>84.489099999999993</v>
      </c>
      <c r="AA342">
        <v>818.95500000000004</v>
      </c>
    </row>
    <row r="343" spans="25:27">
      <c r="Y343">
        <v>1255.99</v>
      </c>
      <c r="Z343">
        <v>309.96899999999999</v>
      </c>
      <c r="AA343">
        <v>820.34799999999996</v>
      </c>
    </row>
    <row r="344" spans="25:27">
      <c r="Y344">
        <v>1188.5</v>
      </c>
      <c r="Z344">
        <v>383.36099999999999</v>
      </c>
      <c r="AA344">
        <v>821.74</v>
      </c>
    </row>
    <row r="345" spans="25:27">
      <c r="Y345">
        <v>1089.0899999999999</v>
      </c>
      <c r="Z345">
        <v>497.64699999999999</v>
      </c>
      <c r="AA345">
        <v>822.23500000000001</v>
      </c>
    </row>
    <row r="346" spans="25:27">
      <c r="Y346">
        <v>1106.32</v>
      </c>
      <c r="Z346">
        <v>625.44500000000005</v>
      </c>
      <c r="AA346">
        <v>822.625</v>
      </c>
    </row>
    <row r="347" spans="25:27">
      <c r="Y347">
        <v>1137.1400000000001</v>
      </c>
      <c r="Z347">
        <v>793.197</v>
      </c>
      <c r="AA347">
        <v>824.22900000000004</v>
      </c>
    </row>
    <row r="348" spans="25:27">
      <c r="Y348">
        <v>1214.45</v>
      </c>
      <c r="Z348">
        <v>851.34100000000001</v>
      </c>
      <c r="AA348">
        <v>825.31700000000001</v>
      </c>
    </row>
    <row r="349" spans="25:27">
      <c r="Y349">
        <v>1251.3900000000001</v>
      </c>
      <c r="Z349">
        <v>832.245</v>
      </c>
      <c r="AA349">
        <v>826.16200000000003</v>
      </c>
    </row>
    <row r="350" spans="25:27">
      <c r="Y350">
        <v>1221.22</v>
      </c>
      <c r="Z350">
        <v>804.46299999999997</v>
      </c>
      <c r="AA350">
        <v>828.44</v>
      </c>
    </row>
    <row r="351" spans="25:27">
      <c r="Y351">
        <v>1081.46</v>
      </c>
      <c r="Z351">
        <v>822.625</v>
      </c>
      <c r="AA351">
        <v>828.976</v>
      </c>
    </row>
    <row r="352" spans="25:27">
      <c r="Y352">
        <v>907.947</v>
      </c>
      <c r="Z352">
        <v>828.44</v>
      </c>
      <c r="AA352">
        <v>829.55399999999997</v>
      </c>
    </row>
    <row r="353" spans="25:27">
      <c r="Y353">
        <v>667.72199999999998</v>
      </c>
      <c r="Z353">
        <v>758.26</v>
      </c>
      <c r="AA353">
        <v>830.46299999999997</v>
      </c>
    </row>
    <row r="354" spans="25:27">
      <c r="Y354">
        <v>454.33</v>
      </c>
      <c r="Z354">
        <v>735.65200000000004</v>
      </c>
      <c r="AA354">
        <v>831.47699999999998</v>
      </c>
    </row>
    <row r="355" spans="25:27">
      <c r="Y355">
        <v>172.37100000000001</v>
      </c>
      <c r="Z355">
        <v>839.23</v>
      </c>
      <c r="AA355">
        <v>832.245</v>
      </c>
    </row>
    <row r="356" spans="25:27">
      <c r="Y356">
        <v>1.5244500000000001</v>
      </c>
      <c r="Z356">
        <v>838.09100000000001</v>
      </c>
      <c r="AA356">
        <v>833.00599999999997</v>
      </c>
    </row>
    <row r="357" spans="25:27">
      <c r="Y357">
        <v>7.4232000000000006E-2</v>
      </c>
      <c r="Z357">
        <v>767.91200000000003</v>
      </c>
      <c r="AA357">
        <v>835.82100000000003</v>
      </c>
    </row>
    <row r="358" spans="25:27">
      <c r="Y358">
        <v>3.3623500000000001E-2</v>
      </c>
      <c r="Z358">
        <v>782.98199999999997</v>
      </c>
      <c r="AA358">
        <v>835.97199999999998</v>
      </c>
    </row>
    <row r="359" spans="25:27">
      <c r="Y359">
        <v>6.4271999999999996E-2</v>
      </c>
      <c r="Z359">
        <v>883.52</v>
      </c>
      <c r="AA359">
        <v>837.31799999999998</v>
      </c>
    </row>
    <row r="360" spans="25:27">
      <c r="Y360">
        <v>3.2949000000000002</v>
      </c>
      <c r="Z360">
        <v>874.93</v>
      </c>
      <c r="AA360">
        <v>838.08900000000006</v>
      </c>
    </row>
    <row r="361" spans="25:27">
      <c r="Y361">
        <v>182.221</v>
      </c>
      <c r="Z361">
        <v>951.48599999999999</v>
      </c>
      <c r="AA361">
        <v>838.09100000000001</v>
      </c>
    </row>
    <row r="362" spans="25:27">
      <c r="Y362">
        <v>513.13199999999995</v>
      </c>
      <c r="Z362">
        <v>951.56600000000003</v>
      </c>
      <c r="AA362">
        <v>839.23</v>
      </c>
    </row>
    <row r="363" spans="25:27">
      <c r="Y363">
        <v>760.61</v>
      </c>
      <c r="Z363">
        <v>909.48400000000004</v>
      </c>
      <c r="AA363">
        <v>840.91099999999994</v>
      </c>
    </row>
    <row r="364" spans="25:27">
      <c r="Y364">
        <v>994.84100000000001</v>
      </c>
      <c r="Z364">
        <v>807.83900000000006</v>
      </c>
      <c r="AA364">
        <v>843.33100000000002</v>
      </c>
    </row>
    <row r="365" spans="25:27">
      <c r="Y365">
        <v>1186.3599999999999</v>
      </c>
      <c r="Z365">
        <v>629.11800000000005</v>
      </c>
      <c r="AA365">
        <v>844.20600000000002</v>
      </c>
    </row>
    <row r="366" spans="25:27">
      <c r="Y366">
        <v>1340.32</v>
      </c>
      <c r="Z366">
        <v>481.66</v>
      </c>
      <c r="AA366">
        <v>844.42200000000003</v>
      </c>
    </row>
    <row r="367" spans="25:27">
      <c r="Y367">
        <v>1380.66</v>
      </c>
      <c r="Z367">
        <v>313.01100000000002</v>
      </c>
      <c r="AA367">
        <v>846.01499999999999</v>
      </c>
    </row>
    <row r="368" spans="25:27">
      <c r="Y368">
        <v>1324.11</v>
      </c>
      <c r="Z368">
        <v>151.20400000000001</v>
      </c>
      <c r="AA368">
        <v>850.14099999999996</v>
      </c>
    </row>
    <row r="369" spans="25:27">
      <c r="Y369">
        <v>1173.99</v>
      </c>
      <c r="Z369">
        <v>0.81509600000000004</v>
      </c>
      <c r="AA369">
        <v>851.34100000000001</v>
      </c>
    </row>
    <row r="370" spans="25:27">
      <c r="Y370">
        <v>1169.1500000000001</v>
      </c>
      <c r="Z370">
        <v>0.44470999999999999</v>
      </c>
      <c r="AA370">
        <v>851.49400000000003</v>
      </c>
    </row>
    <row r="371" spans="25:27">
      <c r="Y371">
        <v>1188.6099999999999</v>
      </c>
      <c r="Z371">
        <v>0.16328899999999999</v>
      </c>
      <c r="AA371">
        <v>852.803</v>
      </c>
    </row>
    <row r="372" spans="25:27">
      <c r="Y372">
        <v>1172.3900000000001</v>
      </c>
      <c r="Z372">
        <v>0.18018899999999999</v>
      </c>
      <c r="AA372">
        <v>853.07799999999997</v>
      </c>
    </row>
    <row r="373" spans="25:27">
      <c r="Y373">
        <v>1189.25</v>
      </c>
      <c r="Z373">
        <v>0.32872899999999999</v>
      </c>
      <c r="AA373">
        <v>853.55</v>
      </c>
    </row>
    <row r="374" spans="25:27">
      <c r="Y374">
        <v>1198.33</v>
      </c>
      <c r="Z374">
        <v>0.48158099999999998</v>
      </c>
      <c r="AA374">
        <v>855.43499999999995</v>
      </c>
    </row>
    <row r="375" spans="25:27">
      <c r="Y375">
        <v>1190.1500000000001</v>
      </c>
      <c r="Z375">
        <v>0.64757200000000004</v>
      </c>
      <c r="AA375">
        <v>856.33900000000006</v>
      </c>
    </row>
    <row r="376" spans="25:27">
      <c r="Y376">
        <v>1224.51</v>
      </c>
      <c r="Z376">
        <v>1.1348</v>
      </c>
      <c r="AA376">
        <v>856.52599999999995</v>
      </c>
    </row>
    <row r="377" spans="25:27">
      <c r="Y377">
        <v>1100.22</v>
      </c>
      <c r="Z377">
        <v>4.8646900000000004</v>
      </c>
      <c r="AA377">
        <v>862.56299999999999</v>
      </c>
    </row>
    <row r="378" spans="25:27">
      <c r="Y378">
        <v>1110.6600000000001</v>
      </c>
      <c r="Z378">
        <v>6.1971100000000003</v>
      </c>
      <c r="AA378">
        <v>862.66300000000001</v>
      </c>
    </row>
    <row r="379" spans="25:27">
      <c r="Y379">
        <v>1064.1199999999999</v>
      </c>
      <c r="Z379">
        <v>4.07409</v>
      </c>
      <c r="AA379">
        <v>862.83100000000002</v>
      </c>
    </row>
    <row r="380" spans="25:27">
      <c r="Y380">
        <v>1033.43</v>
      </c>
      <c r="Z380">
        <v>2.0643699999999998</v>
      </c>
      <c r="AA380">
        <v>863.452</v>
      </c>
    </row>
    <row r="381" spans="25:27">
      <c r="Y381">
        <v>1136.52</v>
      </c>
      <c r="Z381">
        <v>1.36073</v>
      </c>
      <c r="AA381">
        <v>865.8</v>
      </c>
    </row>
    <row r="382" spans="25:27">
      <c r="Y382">
        <v>1200.6500000000001</v>
      </c>
      <c r="Z382">
        <v>1.5775300000000001</v>
      </c>
      <c r="AA382">
        <v>868.24699999999996</v>
      </c>
    </row>
    <row r="383" spans="25:27">
      <c r="Y383">
        <v>1225.3599999999999</v>
      </c>
      <c r="Z383">
        <v>28.654299999999999</v>
      </c>
      <c r="AA383">
        <v>869.34</v>
      </c>
    </row>
    <row r="384" spans="25:27">
      <c r="Y384">
        <v>1226.44</v>
      </c>
      <c r="Z384">
        <v>263.5</v>
      </c>
      <c r="AA384">
        <v>872.34299999999996</v>
      </c>
    </row>
    <row r="385" spans="25:27">
      <c r="Y385">
        <v>1305.3699999999999</v>
      </c>
      <c r="Z385">
        <v>478.31700000000001</v>
      </c>
      <c r="AA385">
        <v>874.59100000000001</v>
      </c>
    </row>
    <row r="386" spans="25:27">
      <c r="Y386">
        <v>1400.48</v>
      </c>
      <c r="Z386">
        <v>679.02800000000002</v>
      </c>
      <c r="AA386">
        <v>874.81899999999996</v>
      </c>
    </row>
    <row r="387" spans="25:27">
      <c r="Y387">
        <v>1436.7</v>
      </c>
      <c r="Z387">
        <v>852.803</v>
      </c>
      <c r="AA387">
        <v>874.93</v>
      </c>
    </row>
    <row r="388" spans="25:27">
      <c r="Y388">
        <v>1210.3499999999999</v>
      </c>
      <c r="Z388">
        <v>1056.5899999999999</v>
      </c>
      <c r="AA388">
        <v>875.92100000000005</v>
      </c>
    </row>
    <row r="389" spans="25:27">
      <c r="Y389">
        <v>1027.3900000000001</v>
      </c>
      <c r="Z389">
        <v>1076.8399999999999</v>
      </c>
      <c r="AA389">
        <v>876.38400000000001</v>
      </c>
    </row>
    <row r="390" spans="25:27">
      <c r="Y390">
        <v>778.19899999999996</v>
      </c>
      <c r="Z390">
        <v>1038.98</v>
      </c>
      <c r="AA390">
        <v>878.78099999999995</v>
      </c>
    </row>
    <row r="391" spans="25:27">
      <c r="Y391">
        <v>532.29100000000005</v>
      </c>
      <c r="Z391">
        <v>1040.25</v>
      </c>
      <c r="AA391">
        <v>883.10599999999999</v>
      </c>
    </row>
    <row r="392" spans="25:27">
      <c r="Y392">
        <v>187.66800000000001</v>
      </c>
      <c r="Z392">
        <v>953.87900000000002</v>
      </c>
      <c r="AA392">
        <v>883.52</v>
      </c>
    </row>
    <row r="393" spans="25:27">
      <c r="Y393">
        <v>6.2654300000000003</v>
      </c>
      <c r="Z393">
        <v>833.00599999999997</v>
      </c>
      <c r="AA393">
        <v>883.87400000000002</v>
      </c>
    </row>
    <row r="394" spans="25:27">
      <c r="Y394">
        <v>8.2615499999999994E-2</v>
      </c>
      <c r="Z394">
        <v>824.22900000000004</v>
      </c>
      <c r="AA394">
        <v>884.68100000000004</v>
      </c>
    </row>
    <row r="395" spans="25:27">
      <c r="Y395">
        <v>8.9405700000000001E-3</v>
      </c>
      <c r="Z395">
        <v>856.52599999999995</v>
      </c>
      <c r="AA395">
        <v>886.29100000000005</v>
      </c>
    </row>
    <row r="396" spans="25:27">
      <c r="Y396">
        <v>8.7620299999999998E-2</v>
      </c>
      <c r="Z396">
        <v>913.54499999999996</v>
      </c>
      <c r="AA396">
        <v>886.65</v>
      </c>
    </row>
    <row r="397" spans="25:27">
      <c r="Y397">
        <v>11.8842</v>
      </c>
      <c r="Z397">
        <v>875.92100000000005</v>
      </c>
      <c r="AA397">
        <v>887.22799999999995</v>
      </c>
    </row>
    <row r="398" spans="25:27">
      <c r="Y398">
        <v>262.63</v>
      </c>
      <c r="Z398">
        <v>863.452</v>
      </c>
      <c r="AA398">
        <v>888.45699999999999</v>
      </c>
    </row>
    <row r="399" spans="25:27">
      <c r="Y399">
        <v>569.55100000000004</v>
      </c>
      <c r="Z399">
        <v>955.52700000000004</v>
      </c>
      <c r="AA399">
        <v>891.61400000000003</v>
      </c>
    </row>
    <row r="400" spans="25:27">
      <c r="Y400">
        <v>814.10500000000002</v>
      </c>
      <c r="Z400">
        <v>1042.21</v>
      </c>
      <c r="AA400">
        <v>891.99900000000002</v>
      </c>
    </row>
    <row r="401" spans="25:27">
      <c r="Y401">
        <v>1057.3699999999999</v>
      </c>
      <c r="Z401">
        <v>1135.4000000000001</v>
      </c>
      <c r="AA401">
        <v>892.09500000000003</v>
      </c>
    </row>
    <row r="402" spans="25:27">
      <c r="Y402">
        <v>1249.82</v>
      </c>
      <c r="Z402">
        <v>1138.3499999999999</v>
      </c>
      <c r="AA402">
        <v>895.10900000000004</v>
      </c>
    </row>
    <row r="403" spans="25:27">
      <c r="Y403">
        <v>1449</v>
      </c>
      <c r="Z403">
        <v>1010.86</v>
      </c>
      <c r="AA403">
        <v>899.66800000000001</v>
      </c>
    </row>
    <row r="404" spans="25:27">
      <c r="Y404">
        <v>1428.18</v>
      </c>
      <c r="Z404">
        <v>862.83100000000002</v>
      </c>
      <c r="AA404">
        <v>900.75800000000004</v>
      </c>
    </row>
    <row r="405" spans="25:27">
      <c r="Y405">
        <v>1350.19</v>
      </c>
      <c r="Z405">
        <v>623.35500000000002</v>
      </c>
      <c r="AA405">
        <v>902.17700000000002</v>
      </c>
    </row>
    <row r="406" spans="25:27">
      <c r="Y406">
        <v>1217.22</v>
      </c>
      <c r="Z406">
        <v>357.56900000000002</v>
      </c>
      <c r="AA406">
        <v>902.98299999999995</v>
      </c>
    </row>
    <row r="407" spans="25:27">
      <c r="Y407">
        <v>1241.2</v>
      </c>
      <c r="Z407">
        <v>93.087199999999996</v>
      </c>
      <c r="AA407">
        <v>903.99199999999996</v>
      </c>
    </row>
    <row r="408" spans="25:27">
      <c r="Y408">
        <v>1228.5899999999999</v>
      </c>
      <c r="Z408">
        <v>0.83564000000000005</v>
      </c>
      <c r="AA408">
        <v>904.88099999999997</v>
      </c>
    </row>
    <row r="409" spans="25:27">
      <c r="Y409">
        <v>1167.22</v>
      </c>
      <c r="Z409">
        <v>0.591499</v>
      </c>
      <c r="AA409">
        <v>904.97500000000002</v>
      </c>
    </row>
    <row r="410" spans="25:27">
      <c r="Y410">
        <v>1085.33</v>
      </c>
      <c r="Z410">
        <v>0.40213900000000002</v>
      </c>
      <c r="AA410">
        <v>905.55499999999995</v>
      </c>
    </row>
    <row r="411" spans="25:27">
      <c r="Y411">
        <v>1027.53</v>
      </c>
      <c r="Z411">
        <v>0.57030499999999995</v>
      </c>
      <c r="AA411">
        <v>907.947</v>
      </c>
    </row>
    <row r="412" spans="25:27">
      <c r="Y412">
        <v>981.39300000000003</v>
      </c>
      <c r="Z412">
        <v>1.2132400000000001</v>
      </c>
      <c r="AA412">
        <v>909.12900000000002</v>
      </c>
    </row>
    <row r="413" spans="25:27">
      <c r="Y413">
        <v>1004.4</v>
      </c>
      <c r="Z413">
        <v>5.5180699999999998</v>
      </c>
      <c r="AA413">
        <v>909.48400000000004</v>
      </c>
    </row>
    <row r="414" spans="25:27">
      <c r="Z414">
        <v>14.916</v>
      </c>
      <c r="AA414">
        <v>910.98900000000003</v>
      </c>
    </row>
    <row r="415" spans="25:27">
      <c r="Z415">
        <v>30.993099999999998</v>
      </c>
      <c r="AA415">
        <v>913.54499999999996</v>
      </c>
    </row>
    <row r="416" spans="25:27">
      <c r="Z416">
        <v>47.9587</v>
      </c>
      <c r="AA416">
        <v>915.65700000000004</v>
      </c>
    </row>
    <row r="417" spans="26:27">
      <c r="Z417">
        <v>23.717400000000001</v>
      </c>
      <c r="AA417">
        <v>919.36699999999996</v>
      </c>
    </row>
    <row r="418" spans="26:27">
      <c r="Z418">
        <v>14.3924</v>
      </c>
      <c r="AA418">
        <v>919.37699999999995</v>
      </c>
    </row>
    <row r="419" spans="26:27">
      <c r="Z419">
        <v>10.4421</v>
      </c>
      <c r="AA419">
        <v>919.69</v>
      </c>
    </row>
    <row r="420" spans="26:27">
      <c r="Z420">
        <v>7.7815599999999998</v>
      </c>
      <c r="AA420">
        <v>919.78399999999999</v>
      </c>
    </row>
    <row r="421" spans="26:27">
      <c r="Z421">
        <v>1.25034</v>
      </c>
      <c r="AA421">
        <v>920.36599999999999</v>
      </c>
    </row>
    <row r="422" spans="26:27">
      <c r="Z422">
        <v>1.0655600000000001</v>
      </c>
      <c r="AA422">
        <v>920.91</v>
      </c>
    </row>
    <row r="423" spans="26:27">
      <c r="Z423">
        <v>1.13896</v>
      </c>
      <c r="AA423">
        <v>921.40499999999997</v>
      </c>
    </row>
    <row r="424" spans="26:27">
      <c r="Z424">
        <v>29.168900000000001</v>
      </c>
      <c r="AA424">
        <v>922.16099999999994</v>
      </c>
    </row>
    <row r="425" spans="26:27">
      <c r="Z425">
        <v>282.72899999999998</v>
      </c>
      <c r="AA425">
        <v>924.05700000000002</v>
      </c>
    </row>
    <row r="426" spans="26:27">
      <c r="Z426">
        <v>543.17100000000005</v>
      </c>
      <c r="AA426">
        <v>924.92200000000003</v>
      </c>
    </row>
    <row r="427" spans="26:27">
      <c r="Z427">
        <v>761.95399999999995</v>
      </c>
      <c r="AA427">
        <v>925.27200000000005</v>
      </c>
    </row>
    <row r="428" spans="26:27">
      <c r="Z428">
        <v>920.36599999999999</v>
      </c>
      <c r="AA428">
        <v>925.39400000000001</v>
      </c>
    </row>
    <row r="429" spans="26:27">
      <c r="Z429">
        <v>964.26199999999994</v>
      </c>
      <c r="AA429">
        <v>925.93200000000002</v>
      </c>
    </row>
    <row r="430" spans="26:27">
      <c r="Z430">
        <v>1070.55</v>
      </c>
      <c r="AA430">
        <v>927.13199999999995</v>
      </c>
    </row>
    <row r="431" spans="26:27">
      <c r="Z431">
        <v>1149.78</v>
      </c>
      <c r="AA431">
        <v>929.38800000000003</v>
      </c>
    </row>
    <row r="432" spans="26:27">
      <c r="Z432">
        <v>1130.51</v>
      </c>
      <c r="AA432">
        <v>937.00300000000004</v>
      </c>
    </row>
    <row r="433" spans="26:27">
      <c r="Z433">
        <v>946.91399999999999</v>
      </c>
      <c r="AA433">
        <v>939.02700000000004</v>
      </c>
    </row>
    <row r="434" spans="26:27">
      <c r="Z434">
        <v>983.26</v>
      </c>
      <c r="AA434">
        <v>940.89499999999998</v>
      </c>
    </row>
    <row r="435" spans="26:27">
      <c r="Z435">
        <v>1000.63</v>
      </c>
      <c r="AA435">
        <v>940.91700000000003</v>
      </c>
    </row>
    <row r="436" spans="26:27">
      <c r="Z436">
        <v>1102.05</v>
      </c>
      <c r="AA436">
        <v>941.64300000000003</v>
      </c>
    </row>
    <row r="437" spans="26:27">
      <c r="Z437">
        <v>1049.6500000000001</v>
      </c>
      <c r="AA437">
        <v>942.21299999999997</v>
      </c>
    </row>
    <row r="438" spans="26:27">
      <c r="Z438">
        <v>1130.06</v>
      </c>
      <c r="AA438">
        <v>945.22799999999995</v>
      </c>
    </row>
    <row r="439" spans="26:27">
      <c r="Z439">
        <v>1255.05</v>
      </c>
      <c r="AA439">
        <v>946.35199999999998</v>
      </c>
    </row>
    <row r="440" spans="26:27">
      <c r="Z440">
        <v>1348.9</v>
      </c>
      <c r="AA440">
        <v>946.91399999999999</v>
      </c>
    </row>
    <row r="441" spans="26:27">
      <c r="Z441">
        <v>1268.6300000000001</v>
      </c>
      <c r="AA441">
        <v>948.60500000000002</v>
      </c>
    </row>
    <row r="442" spans="26:27">
      <c r="Z442">
        <v>1149.28</v>
      </c>
      <c r="AA442">
        <v>948.846</v>
      </c>
    </row>
    <row r="443" spans="26:27">
      <c r="Z443">
        <v>985.00099999999998</v>
      </c>
      <c r="AA443">
        <v>949.44100000000003</v>
      </c>
    </row>
    <row r="444" spans="26:27">
      <c r="Z444">
        <v>748.76599999999996</v>
      </c>
      <c r="AA444">
        <v>949.99300000000005</v>
      </c>
    </row>
    <row r="445" spans="26:27">
      <c r="Z445">
        <v>543.68100000000004</v>
      </c>
      <c r="AA445">
        <v>951.48599999999999</v>
      </c>
    </row>
    <row r="446" spans="26:27">
      <c r="Z446">
        <v>265.81900000000002</v>
      </c>
      <c r="AA446">
        <v>951.56600000000003</v>
      </c>
    </row>
    <row r="447" spans="26:27">
      <c r="Z447">
        <v>1.33446</v>
      </c>
      <c r="AA447">
        <v>952.95399999999995</v>
      </c>
    </row>
    <row r="448" spans="26:27">
      <c r="Z448">
        <v>0.87225399999999997</v>
      </c>
      <c r="AA448">
        <v>953.87900000000002</v>
      </c>
    </row>
    <row r="449" spans="26:27">
      <c r="Z449">
        <v>0.73488200000000004</v>
      </c>
      <c r="AA449">
        <v>953.96799999999996</v>
      </c>
    </row>
    <row r="450" spans="26:27">
      <c r="Z450">
        <v>0.89083299999999999</v>
      </c>
      <c r="AA450">
        <v>955.30799999999999</v>
      </c>
    </row>
    <row r="451" spans="26:27">
      <c r="Z451">
        <v>1.0221100000000001</v>
      </c>
      <c r="AA451">
        <v>955.52700000000004</v>
      </c>
    </row>
    <row r="452" spans="26:27">
      <c r="Z452">
        <v>3.2682000000000002</v>
      </c>
      <c r="AA452">
        <v>956.76</v>
      </c>
    </row>
    <row r="453" spans="26:27">
      <c r="Z453">
        <v>11.2361</v>
      </c>
      <c r="AA453">
        <v>958.37800000000004</v>
      </c>
    </row>
    <row r="454" spans="26:27">
      <c r="Z454">
        <v>23.012799999999999</v>
      </c>
      <c r="AA454">
        <v>958.92</v>
      </c>
    </row>
    <row r="455" spans="26:27">
      <c r="Z455">
        <v>58.380899999999997</v>
      </c>
      <c r="AA455">
        <v>963.87300000000005</v>
      </c>
    </row>
    <row r="456" spans="26:27">
      <c r="AA456">
        <v>964.26199999999994</v>
      </c>
    </row>
    <row r="457" spans="26:27">
      <c r="AA457">
        <v>964.82</v>
      </c>
    </row>
    <row r="458" spans="26:27">
      <c r="AA458">
        <v>966.02300000000002</v>
      </c>
    </row>
    <row r="459" spans="26:27">
      <c r="AA459">
        <v>966.81</v>
      </c>
    </row>
    <row r="460" spans="26:27">
      <c r="AA460">
        <v>967.41</v>
      </c>
    </row>
    <row r="461" spans="26:27">
      <c r="AA461">
        <v>968.98199999999997</v>
      </c>
    </row>
    <row r="462" spans="26:27">
      <c r="AA462">
        <v>973.04300000000001</v>
      </c>
    </row>
    <row r="463" spans="26:27">
      <c r="AA463">
        <v>973.38199999999995</v>
      </c>
    </row>
    <row r="464" spans="26:27">
      <c r="AA464">
        <v>974.87599999999998</v>
      </c>
    </row>
    <row r="465" spans="27:27">
      <c r="AA465">
        <v>975.58699999999999</v>
      </c>
    </row>
    <row r="466" spans="27:27">
      <c r="AA466">
        <v>975.83199999999999</v>
      </c>
    </row>
    <row r="467" spans="27:27">
      <c r="AA467">
        <v>977.26599999999996</v>
      </c>
    </row>
    <row r="468" spans="27:27">
      <c r="AA468">
        <v>977.26900000000001</v>
      </c>
    </row>
    <row r="469" spans="27:27">
      <c r="AA469">
        <v>978.74099999999999</v>
      </c>
    </row>
    <row r="470" spans="27:27">
      <c r="AA470">
        <v>981.24300000000005</v>
      </c>
    </row>
    <row r="471" spans="27:27">
      <c r="AA471">
        <v>981.39300000000003</v>
      </c>
    </row>
    <row r="472" spans="27:27">
      <c r="AA472">
        <v>982.74</v>
      </c>
    </row>
    <row r="473" spans="27:27">
      <c r="AA473">
        <v>983.26</v>
      </c>
    </row>
    <row r="474" spans="27:27">
      <c r="AA474">
        <v>983.452</v>
      </c>
    </row>
    <row r="475" spans="27:27">
      <c r="AA475">
        <v>983.69799999999998</v>
      </c>
    </row>
    <row r="476" spans="27:27">
      <c r="AA476">
        <v>985.00099999999998</v>
      </c>
    </row>
    <row r="477" spans="27:27">
      <c r="AA477">
        <v>988.58</v>
      </c>
    </row>
    <row r="478" spans="27:27">
      <c r="AA478">
        <v>988.61800000000005</v>
      </c>
    </row>
    <row r="479" spans="27:27">
      <c r="AA479">
        <v>989.87800000000004</v>
      </c>
    </row>
    <row r="480" spans="27:27">
      <c r="AA480">
        <v>990.09</v>
      </c>
    </row>
    <row r="481" spans="27:27">
      <c r="AA481">
        <v>991.66800000000001</v>
      </c>
    </row>
    <row r="482" spans="27:27">
      <c r="AA482">
        <v>994.22699999999998</v>
      </c>
    </row>
    <row r="483" spans="27:27">
      <c r="AA483">
        <v>994.84100000000001</v>
      </c>
    </row>
    <row r="484" spans="27:27">
      <c r="AA484">
        <v>997.96500000000003</v>
      </c>
    </row>
    <row r="485" spans="27:27">
      <c r="AA485">
        <v>998.30499999999995</v>
      </c>
    </row>
    <row r="486" spans="27:27">
      <c r="AA486">
        <v>998.88599999999997</v>
      </c>
    </row>
    <row r="487" spans="27:27">
      <c r="AA487">
        <v>1000.63</v>
      </c>
    </row>
    <row r="488" spans="27:27">
      <c r="AA488">
        <v>1001.5</v>
      </c>
    </row>
    <row r="489" spans="27:27">
      <c r="AA489">
        <v>1004.4</v>
      </c>
    </row>
    <row r="490" spans="27:27">
      <c r="AA490">
        <v>1005.2</v>
      </c>
    </row>
    <row r="491" spans="27:27">
      <c r="AA491">
        <v>1005.97</v>
      </c>
    </row>
    <row r="492" spans="27:27">
      <c r="AA492">
        <v>1010.86</v>
      </c>
    </row>
    <row r="493" spans="27:27">
      <c r="AA493">
        <v>1014.34</v>
      </c>
    </row>
    <row r="494" spans="27:27">
      <c r="AA494">
        <v>1016.48</v>
      </c>
    </row>
    <row r="495" spans="27:27">
      <c r="AA495">
        <v>1016.69</v>
      </c>
    </row>
    <row r="496" spans="27:27">
      <c r="AA496">
        <v>1016.72</v>
      </c>
    </row>
    <row r="497" spans="27:27">
      <c r="AA497">
        <v>1019.09</v>
      </c>
    </row>
    <row r="498" spans="27:27">
      <c r="AA498">
        <v>1020.44</v>
      </c>
    </row>
    <row r="499" spans="27:27">
      <c r="AA499">
        <v>1022.14</v>
      </c>
    </row>
    <row r="500" spans="27:27">
      <c r="AA500">
        <v>1023.37</v>
      </c>
    </row>
    <row r="501" spans="27:27">
      <c r="AA501">
        <v>1024.8</v>
      </c>
    </row>
    <row r="502" spans="27:27">
      <c r="AA502">
        <v>1026.42</v>
      </c>
    </row>
    <row r="503" spans="27:27">
      <c r="AA503">
        <v>1027.3900000000001</v>
      </c>
    </row>
    <row r="504" spans="27:27">
      <c r="AA504">
        <v>1027.49</v>
      </c>
    </row>
    <row r="505" spans="27:27">
      <c r="AA505">
        <v>1027.53</v>
      </c>
    </row>
    <row r="506" spans="27:27">
      <c r="AA506">
        <v>1028.55</v>
      </c>
    </row>
    <row r="507" spans="27:27">
      <c r="AA507">
        <v>1029.8399999999999</v>
      </c>
    </row>
    <row r="508" spans="27:27">
      <c r="AA508">
        <v>1030</v>
      </c>
    </row>
    <row r="509" spans="27:27">
      <c r="AA509">
        <v>1030.2</v>
      </c>
    </row>
    <row r="510" spans="27:27">
      <c r="AA510">
        <v>1033.43</v>
      </c>
    </row>
    <row r="511" spans="27:27">
      <c r="AA511">
        <v>1034.01</v>
      </c>
    </row>
    <row r="512" spans="27:27">
      <c r="AA512">
        <v>1034.1600000000001</v>
      </c>
    </row>
    <row r="513" spans="27:27">
      <c r="AA513">
        <v>1034.26</v>
      </c>
    </row>
    <row r="514" spans="27:27">
      <c r="AA514">
        <v>1035.01</v>
      </c>
    </row>
    <row r="515" spans="27:27">
      <c r="AA515">
        <v>1035.19</v>
      </c>
    </row>
    <row r="516" spans="27:27">
      <c r="AA516">
        <v>1036.26</v>
      </c>
    </row>
    <row r="517" spans="27:27">
      <c r="AA517">
        <v>1036.42</v>
      </c>
    </row>
    <row r="518" spans="27:27">
      <c r="AA518">
        <v>1036.6199999999999</v>
      </c>
    </row>
    <row r="519" spans="27:27">
      <c r="AA519">
        <v>1037.8800000000001</v>
      </c>
    </row>
    <row r="520" spans="27:27">
      <c r="AA520">
        <v>1038.53</v>
      </c>
    </row>
    <row r="521" spans="27:27">
      <c r="AA521">
        <v>1038.98</v>
      </c>
    </row>
    <row r="522" spans="27:27">
      <c r="AA522">
        <v>1039.52</v>
      </c>
    </row>
    <row r="523" spans="27:27">
      <c r="AA523">
        <v>1040.23</v>
      </c>
    </row>
    <row r="524" spans="27:27">
      <c r="AA524">
        <v>1040.25</v>
      </c>
    </row>
    <row r="525" spans="27:27">
      <c r="AA525">
        <v>1041.81</v>
      </c>
    </row>
    <row r="526" spans="27:27">
      <c r="AA526">
        <v>1042.21</v>
      </c>
    </row>
    <row r="527" spans="27:27">
      <c r="AA527">
        <v>1043.3900000000001</v>
      </c>
    </row>
    <row r="528" spans="27:27">
      <c r="AA528">
        <v>1043.7</v>
      </c>
    </row>
    <row r="529" spans="27:27">
      <c r="AA529">
        <v>1044.1500000000001</v>
      </c>
    </row>
    <row r="530" spans="27:27">
      <c r="AA530">
        <v>1044.1600000000001</v>
      </c>
    </row>
    <row r="531" spans="27:27">
      <c r="AA531">
        <v>1048.4000000000001</v>
      </c>
    </row>
    <row r="532" spans="27:27">
      <c r="AA532">
        <v>1049.26</v>
      </c>
    </row>
    <row r="533" spans="27:27">
      <c r="AA533">
        <v>1049.6500000000001</v>
      </c>
    </row>
    <row r="534" spans="27:27">
      <c r="AA534">
        <v>1050.27</v>
      </c>
    </row>
    <row r="535" spans="27:27">
      <c r="AA535">
        <v>1050.71</v>
      </c>
    </row>
    <row r="536" spans="27:27">
      <c r="AA536">
        <v>1052.8800000000001</v>
      </c>
    </row>
    <row r="537" spans="27:27">
      <c r="AA537">
        <v>1054.5</v>
      </c>
    </row>
    <row r="538" spans="27:27">
      <c r="AA538">
        <v>1055.56</v>
      </c>
    </row>
    <row r="539" spans="27:27">
      <c r="AA539">
        <v>1056.27</v>
      </c>
    </row>
    <row r="540" spans="27:27">
      <c r="AA540">
        <v>1056.5899999999999</v>
      </c>
    </row>
    <row r="541" spans="27:27">
      <c r="AA541">
        <v>1057.3699999999999</v>
      </c>
    </row>
    <row r="542" spans="27:27">
      <c r="AA542">
        <v>1059.51</v>
      </c>
    </row>
    <row r="543" spans="27:27">
      <c r="AA543">
        <v>1061.46</v>
      </c>
    </row>
    <row r="544" spans="27:27">
      <c r="AA544">
        <v>1062.25</v>
      </c>
    </row>
    <row r="545" spans="27:27">
      <c r="AA545">
        <v>1062.93</v>
      </c>
    </row>
    <row r="546" spans="27:27">
      <c r="AA546">
        <v>1064.1199999999999</v>
      </c>
    </row>
    <row r="547" spans="27:27">
      <c r="AA547">
        <v>1066.18</v>
      </c>
    </row>
    <row r="548" spans="27:27">
      <c r="AA548">
        <v>1067.29</v>
      </c>
    </row>
    <row r="549" spans="27:27">
      <c r="AA549">
        <v>1070.25</v>
      </c>
    </row>
    <row r="550" spans="27:27">
      <c r="AA550">
        <v>1070.55</v>
      </c>
    </row>
    <row r="551" spans="27:27">
      <c r="AA551">
        <v>1071.3900000000001</v>
      </c>
    </row>
    <row r="552" spans="27:27">
      <c r="AA552">
        <v>1076.28</v>
      </c>
    </row>
    <row r="553" spans="27:27">
      <c r="AA553">
        <v>1076.8399999999999</v>
      </c>
    </row>
    <row r="554" spans="27:27">
      <c r="AA554">
        <v>1078.3399999999999</v>
      </c>
    </row>
    <row r="555" spans="27:27">
      <c r="AA555">
        <v>1079.79</v>
      </c>
    </row>
    <row r="556" spans="27:27">
      <c r="AA556">
        <v>1081.06</v>
      </c>
    </row>
    <row r="557" spans="27:27">
      <c r="AA557">
        <v>1081.46</v>
      </c>
    </row>
    <row r="558" spans="27:27">
      <c r="AA558">
        <v>1082.3699999999999</v>
      </c>
    </row>
    <row r="559" spans="27:27">
      <c r="AA559">
        <v>1082.3900000000001</v>
      </c>
    </row>
    <row r="560" spans="27:27">
      <c r="AA560">
        <v>1083.17</v>
      </c>
    </row>
    <row r="561" spans="27:27">
      <c r="AA561">
        <v>1083.3800000000001</v>
      </c>
    </row>
    <row r="562" spans="27:27">
      <c r="AA562">
        <v>1084.6099999999999</v>
      </c>
    </row>
    <row r="563" spans="27:27">
      <c r="AA563">
        <v>1084.69</v>
      </c>
    </row>
    <row r="564" spans="27:27">
      <c r="AA564">
        <v>1084.76</v>
      </c>
    </row>
    <row r="565" spans="27:27">
      <c r="AA565">
        <v>1085.33</v>
      </c>
    </row>
    <row r="566" spans="27:27">
      <c r="AA566">
        <v>1087.68</v>
      </c>
    </row>
    <row r="567" spans="27:27">
      <c r="AA567">
        <v>1089.0899999999999</v>
      </c>
    </row>
    <row r="568" spans="27:27">
      <c r="AA568">
        <v>1091.3499999999999</v>
      </c>
    </row>
    <row r="569" spans="27:27">
      <c r="AA569">
        <v>1092.8499999999999</v>
      </c>
    </row>
    <row r="570" spans="27:27">
      <c r="AA570">
        <v>1093.54</v>
      </c>
    </row>
    <row r="571" spans="27:27">
      <c r="AA571">
        <v>1098.73</v>
      </c>
    </row>
    <row r="572" spans="27:27">
      <c r="AA572">
        <v>1100.22</v>
      </c>
    </row>
    <row r="573" spans="27:27">
      <c r="AA573">
        <v>1102.05</v>
      </c>
    </row>
    <row r="574" spans="27:27">
      <c r="AA574">
        <v>1104.5899999999999</v>
      </c>
    </row>
    <row r="575" spans="27:27">
      <c r="AA575">
        <v>1104.6199999999999</v>
      </c>
    </row>
    <row r="576" spans="27:27">
      <c r="AA576">
        <v>1105.72</v>
      </c>
    </row>
    <row r="577" spans="27:27">
      <c r="AA577">
        <v>1106.32</v>
      </c>
    </row>
    <row r="578" spans="27:27">
      <c r="AA578">
        <v>1106.9100000000001</v>
      </c>
    </row>
    <row r="579" spans="27:27">
      <c r="AA579">
        <v>1109.03</v>
      </c>
    </row>
    <row r="580" spans="27:27">
      <c r="AA580">
        <v>1110.6600000000001</v>
      </c>
    </row>
    <row r="581" spans="27:27">
      <c r="AA581">
        <v>1111.69</v>
      </c>
    </row>
    <row r="582" spans="27:27">
      <c r="AA582">
        <v>1113.49</v>
      </c>
    </row>
    <row r="583" spans="27:27">
      <c r="AA583">
        <v>1114.74</v>
      </c>
    </row>
    <row r="584" spans="27:27">
      <c r="AA584">
        <v>1116.33</v>
      </c>
    </row>
    <row r="585" spans="27:27">
      <c r="AA585">
        <v>1116.49</v>
      </c>
    </row>
    <row r="586" spans="27:27">
      <c r="AA586">
        <v>1116.77</v>
      </c>
    </row>
    <row r="587" spans="27:27">
      <c r="AA587">
        <v>1117.3499999999999</v>
      </c>
    </row>
    <row r="588" spans="27:27">
      <c r="AA588">
        <v>1119.24</v>
      </c>
    </row>
    <row r="589" spans="27:27">
      <c r="AA589">
        <v>1119.67</v>
      </c>
    </row>
    <row r="590" spans="27:27">
      <c r="AA590">
        <v>1122.94</v>
      </c>
    </row>
    <row r="591" spans="27:27">
      <c r="AA591">
        <v>1130.06</v>
      </c>
    </row>
    <row r="592" spans="27:27">
      <c r="AA592">
        <v>1130.51</v>
      </c>
    </row>
    <row r="593" spans="27:27">
      <c r="AA593">
        <v>1135.4000000000001</v>
      </c>
    </row>
    <row r="594" spans="27:27">
      <c r="AA594">
        <v>1136.52</v>
      </c>
    </row>
    <row r="595" spans="27:27">
      <c r="AA595">
        <v>1137.1400000000001</v>
      </c>
    </row>
    <row r="596" spans="27:27">
      <c r="AA596">
        <v>1137.79</v>
      </c>
    </row>
    <row r="597" spans="27:27">
      <c r="AA597">
        <v>1138.3499999999999</v>
      </c>
    </row>
    <row r="598" spans="27:27">
      <c r="AA598">
        <v>1139.79</v>
      </c>
    </row>
    <row r="599" spans="27:27">
      <c r="AA599">
        <v>1139.82</v>
      </c>
    </row>
    <row r="600" spans="27:27">
      <c r="AA600">
        <v>1142.3</v>
      </c>
    </row>
    <row r="601" spans="27:27">
      <c r="AA601">
        <v>1144.98</v>
      </c>
    </row>
    <row r="602" spans="27:27">
      <c r="AA602">
        <v>1145.9100000000001</v>
      </c>
    </row>
    <row r="603" spans="27:27">
      <c r="AA603">
        <v>1147.8</v>
      </c>
    </row>
    <row r="604" spans="27:27">
      <c r="AA604">
        <v>1148.4100000000001</v>
      </c>
    </row>
    <row r="605" spans="27:27">
      <c r="AA605">
        <v>1149.28</v>
      </c>
    </row>
    <row r="606" spans="27:27">
      <c r="AA606">
        <v>1149.78</v>
      </c>
    </row>
    <row r="607" spans="27:27">
      <c r="AA607">
        <v>1150.6600000000001</v>
      </c>
    </row>
    <row r="608" spans="27:27">
      <c r="AA608">
        <v>1152.6300000000001</v>
      </c>
    </row>
    <row r="609" spans="27:27">
      <c r="AA609">
        <v>1156.1500000000001</v>
      </c>
    </row>
    <row r="610" spans="27:27">
      <c r="AA610">
        <v>1158.76</v>
      </c>
    </row>
    <row r="611" spans="27:27">
      <c r="AA611">
        <v>1161.4100000000001</v>
      </c>
    </row>
    <row r="612" spans="27:27">
      <c r="AA612">
        <v>1162.01</v>
      </c>
    </row>
    <row r="613" spans="27:27">
      <c r="AA613">
        <v>1162.33</v>
      </c>
    </row>
    <row r="614" spans="27:27">
      <c r="AA614">
        <v>1163.3800000000001</v>
      </c>
    </row>
    <row r="615" spans="27:27">
      <c r="AA615">
        <v>1164.24</v>
      </c>
    </row>
    <row r="616" spans="27:27">
      <c r="AA616">
        <v>1167.22</v>
      </c>
    </row>
    <row r="617" spans="27:27">
      <c r="AA617">
        <v>1169.1500000000001</v>
      </c>
    </row>
    <row r="618" spans="27:27">
      <c r="AA618">
        <v>1171.8499999999999</v>
      </c>
    </row>
    <row r="619" spans="27:27">
      <c r="AA619">
        <v>1172.19</v>
      </c>
    </row>
    <row r="620" spans="27:27">
      <c r="AA620">
        <v>1172.3900000000001</v>
      </c>
    </row>
    <row r="621" spans="27:27">
      <c r="AA621">
        <v>1173.99</v>
      </c>
    </row>
    <row r="622" spans="27:27">
      <c r="AA622">
        <v>1177.81</v>
      </c>
    </row>
    <row r="623" spans="27:27">
      <c r="AA623">
        <v>1178.07</v>
      </c>
    </row>
    <row r="624" spans="27:27">
      <c r="AA624">
        <v>1183.3399999999999</v>
      </c>
    </row>
    <row r="625" spans="27:27">
      <c r="AA625">
        <v>1183.77</v>
      </c>
    </row>
    <row r="626" spans="27:27">
      <c r="AA626">
        <v>1184.46</v>
      </c>
    </row>
    <row r="627" spans="27:27">
      <c r="AA627">
        <v>1185.02</v>
      </c>
    </row>
    <row r="628" spans="27:27">
      <c r="AA628">
        <v>1186.3599999999999</v>
      </c>
    </row>
    <row r="629" spans="27:27">
      <c r="AA629">
        <v>1188.5</v>
      </c>
    </row>
    <row r="630" spans="27:27">
      <c r="AA630">
        <v>1188.6099999999999</v>
      </c>
    </row>
    <row r="631" spans="27:27">
      <c r="AA631">
        <v>1189.25</v>
      </c>
    </row>
    <row r="632" spans="27:27">
      <c r="AA632">
        <v>1190.1500000000001</v>
      </c>
    </row>
    <row r="633" spans="27:27">
      <c r="AA633">
        <v>1190.99</v>
      </c>
    </row>
    <row r="634" spans="27:27">
      <c r="AA634">
        <v>1198.33</v>
      </c>
    </row>
    <row r="635" spans="27:27">
      <c r="AA635">
        <v>1199.6400000000001</v>
      </c>
    </row>
    <row r="636" spans="27:27">
      <c r="AA636">
        <v>1200.6500000000001</v>
      </c>
    </row>
    <row r="637" spans="27:27">
      <c r="AA637">
        <v>1204.3699999999999</v>
      </c>
    </row>
    <row r="638" spans="27:27">
      <c r="AA638">
        <v>1208.51</v>
      </c>
    </row>
    <row r="639" spans="27:27">
      <c r="AA639">
        <v>1210.3499999999999</v>
      </c>
    </row>
    <row r="640" spans="27:27">
      <c r="AA640">
        <v>1210.6400000000001</v>
      </c>
    </row>
    <row r="641" spans="27:27">
      <c r="AA641">
        <v>1214.02</v>
      </c>
    </row>
    <row r="642" spans="27:27">
      <c r="AA642">
        <v>1214.45</v>
      </c>
    </row>
    <row r="643" spans="27:27">
      <c r="AA643">
        <v>1215.67</v>
      </c>
    </row>
    <row r="644" spans="27:27">
      <c r="AA644">
        <v>1217.22</v>
      </c>
    </row>
    <row r="645" spans="27:27">
      <c r="AA645">
        <v>1220.25</v>
      </c>
    </row>
    <row r="646" spans="27:27">
      <c r="AA646">
        <v>1221.22</v>
      </c>
    </row>
    <row r="647" spans="27:27">
      <c r="AA647">
        <v>1222.53</v>
      </c>
    </row>
    <row r="648" spans="27:27">
      <c r="AA648">
        <v>1224.51</v>
      </c>
    </row>
    <row r="649" spans="27:27">
      <c r="AA649">
        <v>1225.3599999999999</v>
      </c>
    </row>
    <row r="650" spans="27:27">
      <c r="AA650">
        <v>1226.44</v>
      </c>
    </row>
    <row r="651" spans="27:27">
      <c r="AA651">
        <v>1228.5899999999999</v>
      </c>
    </row>
    <row r="652" spans="27:27">
      <c r="AA652">
        <v>1228.95</v>
      </c>
    </row>
    <row r="653" spans="27:27">
      <c r="AA653">
        <v>1238.18</v>
      </c>
    </row>
    <row r="654" spans="27:27">
      <c r="AA654">
        <v>1241.2</v>
      </c>
    </row>
    <row r="655" spans="27:27">
      <c r="AA655">
        <v>1249.82</v>
      </c>
    </row>
    <row r="656" spans="27:27">
      <c r="AA656">
        <v>1250.1500000000001</v>
      </c>
    </row>
    <row r="657" spans="27:27">
      <c r="AA657">
        <v>1251.3900000000001</v>
      </c>
    </row>
    <row r="658" spans="27:27">
      <c r="AA658">
        <v>1255.05</v>
      </c>
    </row>
    <row r="659" spans="27:27">
      <c r="AA659">
        <v>1255.99</v>
      </c>
    </row>
    <row r="660" spans="27:27">
      <c r="AA660">
        <v>1262.5999999999999</v>
      </c>
    </row>
    <row r="661" spans="27:27">
      <c r="AA661">
        <v>1268.6300000000001</v>
      </c>
    </row>
    <row r="662" spans="27:27">
      <c r="AA662">
        <v>1270.4100000000001</v>
      </c>
    </row>
    <row r="663" spans="27:27">
      <c r="AA663">
        <v>1297.72</v>
      </c>
    </row>
    <row r="664" spans="27:27">
      <c r="AA664">
        <v>1302.55</v>
      </c>
    </row>
    <row r="665" spans="27:27">
      <c r="AA665">
        <v>1304.1300000000001</v>
      </c>
    </row>
    <row r="666" spans="27:27">
      <c r="AA666">
        <v>1305.3699999999999</v>
      </c>
    </row>
    <row r="667" spans="27:27">
      <c r="AA667">
        <v>1318.07</v>
      </c>
    </row>
    <row r="668" spans="27:27">
      <c r="AA668">
        <v>1324.11</v>
      </c>
    </row>
    <row r="669" spans="27:27">
      <c r="AA669">
        <v>1331.89</v>
      </c>
    </row>
    <row r="670" spans="27:27">
      <c r="AA670">
        <v>1332.29</v>
      </c>
    </row>
    <row r="671" spans="27:27">
      <c r="AA671">
        <v>1340.32</v>
      </c>
    </row>
    <row r="672" spans="27:27">
      <c r="AA672">
        <v>1341.68</v>
      </c>
    </row>
    <row r="673" spans="27:27">
      <c r="AA673">
        <v>1345.2</v>
      </c>
    </row>
    <row r="674" spans="27:27">
      <c r="AA674">
        <v>1348.9</v>
      </c>
    </row>
    <row r="675" spans="27:27">
      <c r="AA675">
        <v>1350.19</v>
      </c>
    </row>
    <row r="676" spans="27:27">
      <c r="AA676">
        <v>1360.36</v>
      </c>
    </row>
    <row r="677" spans="27:27">
      <c r="AA677">
        <v>1362.08</v>
      </c>
    </row>
    <row r="678" spans="27:27">
      <c r="AA678">
        <v>1362.43</v>
      </c>
    </row>
    <row r="679" spans="27:27">
      <c r="AA679">
        <v>1380.66</v>
      </c>
    </row>
    <row r="680" spans="27:27">
      <c r="AA680">
        <v>1381.14</v>
      </c>
    </row>
    <row r="681" spans="27:27">
      <c r="AA681">
        <v>1385.1</v>
      </c>
    </row>
    <row r="682" spans="27:27">
      <c r="AA682">
        <v>1400.48</v>
      </c>
    </row>
    <row r="683" spans="27:27">
      <c r="AA683">
        <v>1411.26</v>
      </c>
    </row>
    <row r="684" spans="27:27">
      <c r="AA684">
        <v>1428.18</v>
      </c>
    </row>
    <row r="685" spans="27:27">
      <c r="AA685">
        <v>1436.7</v>
      </c>
    </row>
    <row r="686" spans="27:27">
      <c r="AA686">
        <v>1448.21</v>
      </c>
    </row>
    <row r="687" spans="27:27">
      <c r="AA687">
        <v>1449</v>
      </c>
    </row>
    <row r="688" spans="27:27">
      <c r="AA688">
        <v>1456.47</v>
      </c>
    </row>
    <row r="689" spans="27:27">
      <c r="AA689">
        <v>1464.51</v>
      </c>
    </row>
    <row r="690" spans="27:27">
      <c r="AA690">
        <v>1466.29</v>
      </c>
    </row>
    <row r="691" spans="27:27">
      <c r="AA691">
        <v>1466.79</v>
      </c>
    </row>
    <row r="692" spans="27:27">
      <c r="AA692">
        <v>1473.06</v>
      </c>
    </row>
    <row r="693" spans="27:27">
      <c r="AA693">
        <v>1500.75</v>
      </c>
    </row>
    <row r="694" spans="27:27">
      <c r="AA694">
        <v>1535.19</v>
      </c>
    </row>
    <row r="695" spans="27:27">
      <c r="AA695">
        <v>1549.53</v>
      </c>
    </row>
    <row r="696" spans="27:27">
      <c r="AA696">
        <v>1561.96</v>
      </c>
    </row>
    <row r="697" spans="27:27">
      <c r="AA697">
        <v>1565.32</v>
      </c>
    </row>
    <row r="698" spans="27:27">
      <c r="AA698">
        <v>1572.57</v>
      </c>
    </row>
    <row r="699" spans="27:27">
      <c r="AA699">
        <v>1572.87</v>
      </c>
    </row>
    <row r="700" spans="27:27">
      <c r="AA700">
        <v>1598.61</v>
      </c>
    </row>
    <row r="701" spans="27:27">
      <c r="AA701">
        <v>1659.57</v>
      </c>
    </row>
    <row r="702" spans="27:27">
      <c r="AA702">
        <v>1684.86</v>
      </c>
    </row>
    <row r="703" spans="27:27">
      <c r="AA703">
        <v>1730.75</v>
      </c>
    </row>
    <row r="741" spans="25:26">
      <c r="Y741">
        <v>1106.32</v>
      </c>
      <c r="Z741">
        <v>625.44500000000005</v>
      </c>
    </row>
    <row r="742" spans="25:26">
      <c r="Y742">
        <v>1106.9100000000001</v>
      </c>
      <c r="Z742">
        <v>0.34109099999999998</v>
      </c>
    </row>
    <row r="743" spans="25:26">
      <c r="Y743">
        <v>1109.03</v>
      </c>
      <c r="Z743">
        <v>0.50248700000000002</v>
      </c>
    </row>
    <row r="744" spans="25:26">
      <c r="Y744">
        <v>1110.6600000000001</v>
      </c>
      <c r="Z744">
        <v>6.1971100000000003</v>
      </c>
    </row>
    <row r="745" spans="25:26">
      <c r="Y745">
        <v>1111.69</v>
      </c>
      <c r="Z745">
        <v>0.53335399999999999</v>
      </c>
    </row>
    <row r="746" spans="25:26">
      <c r="Z746">
        <v>1130.06</v>
      </c>
    </row>
    <row r="748" spans="25:26">
      <c r="Y748">
        <v>1116.33</v>
      </c>
      <c r="Z748">
        <v>0.110095</v>
      </c>
    </row>
    <row r="750" spans="25:26">
      <c r="Y750">
        <v>1116.77</v>
      </c>
      <c r="Z750">
        <v>109.907</v>
      </c>
    </row>
    <row r="751" spans="25:26">
      <c r="Z751">
        <v>1.13896</v>
      </c>
    </row>
    <row r="753" spans="25:26">
      <c r="Y753">
        <v>1119.67</v>
      </c>
      <c r="Z753">
        <v>74.407700000000006</v>
      </c>
    </row>
    <row r="758" spans="25:26">
      <c r="Y758">
        <v>1136.52</v>
      </c>
      <c r="Z758">
        <v>1.36073</v>
      </c>
    </row>
    <row r="759" spans="25:26">
      <c r="Y759">
        <v>1137.1400000000001</v>
      </c>
      <c r="Z759">
        <v>793.197</v>
      </c>
    </row>
    <row r="762" spans="25:26">
      <c r="Z762">
        <v>29.168900000000001</v>
      </c>
    </row>
    <row r="766" spans="25:26">
      <c r="Y766">
        <v>1145.9100000000001</v>
      </c>
      <c r="Z766">
        <v>152.453</v>
      </c>
    </row>
    <row r="767" spans="25:26">
      <c r="Y767">
        <v>1147.8</v>
      </c>
      <c r="Z767">
        <v>666.41499999999996</v>
      </c>
    </row>
    <row r="768" spans="25:26">
      <c r="Y768">
        <v>1148.4100000000001</v>
      </c>
      <c r="Z768">
        <v>546.60900000000004</v>
      </c>
    </row>
    <row r="771" spans="25:26">
      <c r="Y771">
        <v>1150.6600000000001</v>
      </c>
      <c r="Z771">
        <v>455.48599999999999</v>
      </c>
    </row>
    <row r="776" spans="25:26">
      <c r="Y776">
        <v>1162.01</v>
      </c>
      <c r="Z776">
        <v>0.41638700000000001</v>
      </c>
    </row>
    <row r="779" spans="25:26">
      <c r="Y779">
        <v>1164.24</v>
      </c>
      <c r="Z779">
        <v>45.685699999999997</v>
      </c>
    </row>
    <row r="780" spans="25:26">
      <c r="Y780">
        <v>1167.22</v>
      </c>
      <c r="Z780">
        <v>0.591499</v>
      </c>
    </row>
    <row r="781" spans="25:26">
      <c r="Y781">
        <v>1169.1500000000001</v>
      </c>
      <c r="Z781">
        <v>0.44470999999999999</v>
      </c>
    </row>
    <row r="782" spans="25:26">
      <c r="Z782">
        <v>1348.9</v>
      </c>
    </row>
    <row r="783" spans="25:26">
      <c r="Y783">
        <v>1172.19</v>
      </c>
      <c r="Z783">
        <v>292.54700000000003</v>
      </c>
    </row>
    <row r="784" spans="25:26">
      <c r="Y784">
        <v>1172.3900000000001</v>
      </c>
      <c r="Z784">
        <v>0.18018899999999999</v>
      </c>
    </row>
    <row r="785" spans="25:26">
      <c r="Y785">
        <v>1173.99</v>
      </c>
      <c r="Z785">
        <v>0.81509600000000004</v>
      </c>
    </row>
    <row r="786" spans="25:26">
      <c r="Z786">
        <v>282.72899999999998</v>
      </c>
    </row>
    <row r="788" spans="25:26">
      <c r="Y788">
        <v>1183.3399999999999</v>
      </c>
      <c r="Z788">
        <v>19.168900000000001</v>
      </c>
    </row>
    <row r="789" spans="25:26">
      <c r="Y789">
        <v>1183.77</v>
      </c>
      <c r="Z789">
        <v>0.44285999999999998</v>
      </c>
    </row>
    <row r="790" spans="25:26">
      <c r="Y790">
        <v>1184.46</v>
      </c>
      <c r="Z790">
        <v>475.72199999999998</v>
      </c>
    </row>
    <row r="792" spans="25:26">
      <c r="Y792">
        <v>1186.3599999999999</v>
      </c>
      <c r="Z792">
        <v>629.11800000000005</v>
      </c>
    </row>
    <row r="793" spans="25:26">
      <c r="Y793">
        <v>1188.5</v>
      </c>
      <c r="Z793">
        <v>383.36099999999999</v>
      </c>
    </row>
    <row r="794" spans="25:26">
      <c r="Y794">
        <v>1188.6099999999999</v>
      </c>
      <c r="Z794">
        <v>0.16328899999999999</v>
      </c>
    </row>
    <row r="795" spans="25:26">
      <c r="Y795">
        <v>1189.25</v>
      </c>
      <c r="Z795">
        <v>0.32872899999999999</v>
      </c>
    </row>
    <row r="796" spans="25:26">
      <c r="Y796">
        <v>1190.1500000000001</v>
      </c>
      <c r="Z796">
        <v>0.64757200000000004</v>
      </c>
    </row>
    <row r="797" spans="25:26">
      <c r="Y797">
        <v>1190.99</v>
      </c>
      <c r="Z797">
        <v>988.58</v>
      </c>
    </row>
    <row r="798" spans="25:26">
      <c r="Y798">
        <v>1198.33</v>
      </c>
      <c r="Z798">
        <v>0.48158099999999998</v>
      </c>
    </row>
    <row r="799" spans="25:26">
      <c r="Y799">
        <v>1199.6400000000001</v>
      </c>
      <c r="Z799">
        <v>513.86900000000003</v>
      </c>
    </row>
    <row r="800" spans="25:26">
      <c r="Y800">
        <v>1200.6500000000001</v>
      </c>
      <c r="Z800">
        <v>1.5775300000000001</v>
      </c>
    </row>
    <row r="803" spans="25:26">
      <c r="Y803">
        <v>1210.3499999999999</v>
      </c>
      <c r="Z803">
        <v>1056.5899999999999</v>
      </c>
    </row>
    <row r="806" spans="25:26">
      <c r="Y806">
        <v>1214.45</v>
      </c>
      <c r="Z806">
        <v>851.34100000000001</v>
      </c>
    </row>
    <row r="807" spans="25:26">
      <c r="Y807">
        <v>1215.67</v>
      </c>
      <c r="Z807">
        <v>146.072</v>
      </c>
    </row>
    <row r="808" spans="25:26">
      <c r="Y808">
        <v>1217.22</v>
      </c>
      <c r="Z808">
        <v>357.56900000000002</v>
      </c>
    </row>
    <row r="809" spans="25:26">
      <c r="Z809">
        <v>1255.05</v>
      </c>
    </row>
    <row r="810" spans="25:26">
      <c r="Y810">
        <v>1221.22</v>
      </c>
      <c r="Z810">
        <v>804.46299999999997</v>
      </c>
    </row>
    <row r="811" spans="25:26">
      <c r="Y811">
        <v>1222.53</v>
      </c>
      <c r="Z811">
        <v>0.56266400000000005</v>
      </c>
    </row>
    <row r="812" spans="25:26">
      <c r="Y812">
        <v>1224.51</v>
      </c>
      <c r="Z812">
        <v>1.1348</v>
      </c>
    </row>
    <row r="813" spans="25:26">
      <c r="Y813">
        <v>1225.3599999999999</v>
      </c>
      <c r="Z813">
        <v>28.654299999999999</v>
      </c>
    </row>
    <row r="814" spans="25:26">
      <c r="Y814">
        <v>1226.44</v>
      </c>
      <c r="Z814">
        <v>263.5</v>
      </c>
    </row>
    <row r="815" spans="25:26">
      <c r="Y815">
        <v>1228.5899999999999</v>
      </c>
      <c r="Z815">
        <v>0.83564000000000005</v>
      </c>
    </row>
    <row r="818" spans="25:26">
      <c r="Y818">
        <v>1241.2</v>
      </c>
      <c r="Z818">
        <v>93.087199999999996</v>
      </c>
    </row>
    <row r="819" spans="25:26">
      <c r="Y819">
        <v>1249.82</v>
      </c>
      <c r="Z819">
        <v>1138.3499999999999</v>
      </c>
    </row>
    <row r="820" spans="25:26">
      <c r="Y820">
        <v>1250.1500000000001</v>
      </c>
      <c r="Z820">
        <v>707.58</v>
      </c>
    </row>
    <row r="821" spans="25:26">
      <c r="Y821">
        <v>1251.3900000000001</v>
      </c>
      <c r="Z821">
        <v>832.245</v>
      </c>
    </row>
    <row r="823" spans="25:26">
      <c r="Y823">
        <v>1255.99</v>
      </c>
      <c r="Z823">
        <v>309.96899999999999</v>
      </c>
    </row>
    <row r="824" spans="25:26">
      <c r="Y824">
        <v>1262.5999999999999</v>
      </c>
      <c r="Z824">
        <v>477.93200000000002</v>
      </c>
    </row>
    <row r="826" spans="25:26">
      <c r="Y826">
        <v>1270.4100000000001</v>
      </c>
      <c r="Z826">
        <v>0.42806899999999998</v>
      </c>
    </row>
    <row r="827" spans="25:26">
      <c r="Y827">
        <v>1297.72</v>
      </c>
      <c r="Z827">
        <v>187.58500000000001</v>
      </c>
    </row>
    <row r="828" spans="25:26">
      <c r="Y828">
        <v>1302.55</v>
      </c>
      <c r="Z828">
        <v>0.58028800000000003</v>
      </c>
    </row>
    <row r="829" spans="25:26">
      <c r="Y829">
        <v>1304.1300000000001</v>
      </c>
      <c r="Z829">
        <v>0.78596100000000002</v>
      </c>
    </row>
    <row r="830" spans="25:26">
      <c r="Y830">
        <v>1305.3699999999999</v>
      </c>
      <c r="Z830">
        <v>478.31700000000001</v>
      </c>
    </row>
    <row r="831" spans="25:26">
      <c r="Y831">
        <v>1318.07</v>
      </c>
      <c r="Z831">
        <v>84.489099999999993</v>
      </c>
    </row>
    <row r="832" spans="25:26">
      <c r="Y832">
        <v>1324.11</v>
      </c>
      <c r="Z832">
        <v>151.20400000000001</v>
      </c>
    </row>
    <row r="833" spans="25:26">
      <c r="Y833">
        <v>1331.89</v>
      </c>
      <c r="Z833">
        <v>260.42899999999997</v>
      </c>
    </row>
    <row r="834" spans="25:26">
      <c r="Y834">
        <v>1332.29</v>
      </c>
      <c r="Z834">
        <v>623.54899999999998</v>
      </c>
    </row>
    <row r="835" spans="25:26">
      <c r="Y835">
        <v>1340.32</v>
      </c>
      <c r="Z835">
        <v>481.66</v>
      </c>
    </row>
    <row r="836" spans="25:26">
      <c r="Y836">
        <v>1341.68</v>
      </c>
      <c r="Z836">
        <v>0.65785300000000002</v>
      </c>
    </row>
    <row r="837" spans="25:26">
      <c r="Y837">
        <v>1345.2</v>
      </c>
      <c r="Z837">
        <v>0.59877899999999995</v>
      </c>
    </row>
    <row r="838" spans="25:26">
      <c r="Y838">
        <v>1350.19</v>
      </c>
      <c r="Z838">
        <v>623.35500000000002</v>
      </c>
    </row>
    <row r="839" spans="25:26">
      <c r="Y839">
        <v>1360.36</v>
      </c>
      <c r="Z839">
        <v>966.02300000000002</v>
      </c>
    </row>
    <row r="840" spans="25:26">
      <c r="Y840">
        <v>1362.08</v>
      </c>
      <c r="Z840">
        <v>508.47</v>
      </c>
    </row>
    <row r="841" spans="25:26">
      <c r="Y841">
        <v>1362.43</v>
      </c>
      <c r="Z841">
        <v>470.87</v>
      </c>
    </row>
    <row r="842" spans="25:26">
      <c r="Y842">
        <v>1380.66</v>
      </c>
      <c r="Z842">
        <v>313.01100000000002</v>
      </c>
    </row>
    <row r="843" spans="25:26">
      <c r="Y843">
        <v>1381.14</v>
      </c>
      <c r="Z843">
        <v>402.85</v>
      </c>
    </row>
    <row r="844" spans="25:26">
      <c r="Y844">
        <v>1385.1</v>
      </c>
      <c r="Z844">
        <v>0.53149100000000005</v>
      </c>
    </row>
    <row r="845" spans="25:26">
      <c r="Y845">
        <v>1400.48</v>
      </c>
      <c r="Z845">
        <v>679.02800000000002</v>
      </c>
    </row>
    <row r="846" spans="25:26">
      <c r="Y846">
        <v>1411.26</v>
      </c>
      <c r="Z846">
        <v>268.59699999999998</v>
      </c>
    </row>
    <row r="847" spans="25:26">
      <c r="Y847">
        <v>1428.18</v>
      </c>
      <c r="Z847">
        <v>862.83100000000002</v>
      </c>
    </row>
    <row r="848" spans="25:26">
      <c r="Y848">
        <v>1436.7</v>
      </c>
      <c r="Z848">
        <v>852.803</v>
      </c>
    </row>
    <row r="849" spans="25:26">
      <c r="Y849">
        <v>1448.21</v>
      </c>
      <c r="Z849">
        <v>0.37670900000000002</v>
      </c>
    </row>
    <row r="850" spans="25:26">
      <c r="Y850">
        <v>1449</v>
      </c>
      <c r="Z850">
        <v>1010.86</v>
      </c>
    </row>
    <row r="851" spans="25:26">
      <c r="Y851">
        <v>1456.47</v>
      </c>
      <c r="Z851">
        <v>568.91399999999999</v>
      </c>
    </row>
    <row r="852" spans="25:26">
      <c r="Y852">
        <v>1464.51</v>
      </c>
      <c r="Z852">
        <v>453.69499999999999</v>
      </c>
    </row>
    <row r="853" spans="25:26">
      <c r="Y853">
        <v>1466.29</v>
      </c>
      <c r="Z853">
        <v>909.12900000000002</v>
      </c>
    </row>
    <row r="854" spans="25:26">
      <c r="Y854">
        <v>1466.79</v>
      </c>
      <c r="Z854">
        <v>452.76499999999999</v>
      </c>
    </row>
    <row r="855" spans="25:26">
      <c r="Y855">
        <v>1473.06</v>
      </c>
      <c r="Z855">
        <v>344.30799999999999</v>
      </c>
    </row>
    <row r="856" spans="25:26">
      <c r="Y856">
        <v>1500.75</v>
      </c>
      <c r="Z856">
        <v>0.54575300000000004</v>
      </c>
    </row>
    <row r="857" spans="25:26">
      <c r="Y857">
        <v>1535.19</v>
      </c>
      <c r="Z857">
        <v>515.90800000000002</v>
      </c>
    </row>
    <row r="858" spans="25:26">
      <c r="Y858">
        <v>1549.53</v>
      </c>
      <c r="Z858">
        <v>298.55</v>
      </c>
    </row>
    <row r="859" spans="25:26">
      <c r="Y859">
        <v>1561.96</v>
      </c>
      <c r="Z859">
        <v>754.16300000000001</v>
      </c>
    </row>
    <row r="860" spans="25:26">
      <c r="Y860">
        <v>1565.32</v>
      </c>
      <c r="Z860">
        <v>0.53741700000000003</v>
      </c>
    </row>
    <row r="861" spans="25:26">
      <c r="Y861">
        <v>1572.57</v>
      </c>
      <c r="Z861">
        <v>116.825</v>
      </c>
    </row>
    <row r="862" spans="25:26">
      <c r="Y862">
        <v>1572.87</v>
      </c>
      <c r="Z862">
        <v>686.10400000000004</v>
      </c>
    </row>
    <row r="863" spans="25:26">
      <c r="Y863">
        <v>1598.61</v>
      </c>
      <c r="Z863">
        <v>651.03</v>
      </c>
    </row>
    <row r="864" spans="25:26">
      <c r="Y864">
        <v>1659.57</v>
      </c>
      <c r="Z864">
        <v>585.49199999999996</v>
      </c>
    </row>
    <row r="865" spans="25:26">
      <c r="Y865">
        <v>1684.86</v>
      </c>
      <c r="Z865">
        <v>737.29100000000005</v>
      </c>
    </row>
    <row r="866" spans="25:26">
      <c r="Y866">
        <v>1730.75</v>
      </c>
      <c r="Z866">
        <v>699.19100000000003</v>
      </c>
    </row>
  </sheetData>
  <autoFilter ref="Y1:Z1" xr:uid="{12A7D58D-B7E2-401C-8B93-948C1D5BCC46}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DA46-F074-4BE6-B95D-24CFE9217ADA}">
  <dimension ref="A1:H15"/>
  <sheetViews>
    <sheetView workbookViewId="0">
      <selection activeCell="J12" sqref="J12"/>
    </sheetView>
  </sheetViews>
  <sheetFormatPr defaultRowHeight="14.4"/>
  <cols>
    <col min="1" max="1" width="16.5546875" bestFit="1" customWidth="1"/>
    <col min="2" max="2" width="12.77734375" bestFit="1" customWidth="1"/>
    <col min="3" max="3" width="14.6640625" customWidth="1"/>
    <col min="4" max="5" width="12.77734375" bestFit="1" customWidth="1"/>
    <col min="6" max="6" width="12.5546875" bestFit="1" customWidth="1"/>
    <col min="7" max="7" width="12.6640625" bestFit="1" customWidth="1"/>
    <col min="8" max="8" width="11.5546875" bestFit="1" customWidth="1"/>
  </cols>
  <sheetData>
    <row r="1" spans="1:8">
      <c r="A1" s="42" t="s">
        <v>15</v>
      </c>
      <c r="B1" s="42"/>
      <c r="C1" s="6"/>
      <c r="F1" s="50"/>
      <c r="G1" s="50"/>
      <c r="H1" s="50"/>
    </row>
    <row r="2" spans="1:8">
      <c r="A2" s="31"/>
      <c r="B2" s="15" t="s">
        <v>27</v>
      </c>
      <c r="C2" s="15" t="s">
        <v>31</v>
      </c>
      <c r="D2" s="19" t="s">
        <v>28</v>
      </c>
      <c r="E2" s="19" t="s">
        <v>29</v>
      </c>
      <c r="F2" s="19" t="s">
        <v>30</v>
      </c>
    </row>
    <row r="3" spans="1:8">
      <c r="A3" s="32" t="s">
        <v>16</v>
      </c>
      <c r="B3" s="12">
        <v>811.83338982508826</v>
      </c>
      <c r="C3" s="14">
        <v>790.73329962806156</v>
      </c>
      <c r="D3" s="12">
        <v>734.35420808058279</v>
      </c>
      <c r="E3" s="12">
        <v>607.64823261969161</v>
      </c>
      <c r="F3" s="14">
        <v>820.93543447293416</v>
      </c>
    </row>
    <row r="4" spans="1:8">
      <c r="A4" s="32" t="s">
        <v>17</v>
      </c>
      <c r="B4" s="12">
        <v>34.860750273805898</v>
      </c>
      <c r="C4" s="14">
        <v>49.657505206567677</v>
      </c>
      <c r="D4" s="12">
        <v>22.815587251572897</v>
      </c>
      <c r="E4" s="12">
        <v>17.952857208696205</v>
      </c>
      <c r="F4" s="14">
        <v>12.012880477700504</v>
      </c>
    </row>
    <row r="5" spans="1:8">
      <c r="A5" s="32" t="s">
        <v>18</v>
      </c>
      <c r="B5" s="12">
        <v>814.73044103618099</v>
      </c>
      <c r="C5" s="14">
        <v>870.05876824672805</v>
      </c>
      <c r="D5" s="12">
        <v>816.53</v>
      </c>
      <c r="E5" s="12">
        <v>711.02</v>
      </c>
      <c r="F5" s="14">
        <v>830.00849999999991</v>
      </c>
    </row>
    <row r="6" spans="1:8">
      <c r="A6" s="32" t="s">
        <v>19</v>
      </c>
      <c r="B6" s="12" t="e">
        <v>#N/A</v>
      </c>
      <c r="C6" s="14" t="e">
        <v>#N/A</v>
      </c>
      <c r="D6" s="12" t="e">
        <v>#N/A</v>
      </c>
      <c r="E6" s="12" t="e">
        <v>#N/A</v>
      </c>
      <c r="F6" s="14">
        <v>799.67899999999997</v>
      </c>
    </row>
    <row r="7" spans="1:8">
      <c r="A7" s="32" t="s">
        <v>6</v>
      </c>
      <c r="B7" s="12">
        <v>276.69862722485175</v>
      </c>
      <c r="C7" s="14">
        <v>258.02796598467381</v>
      </c>
      <c r="D7" s="12">
        <v>463.1058420202275</v>
      </c>
      <c r="E7" s="12">
        <v>382.52647909386513</v>
      </c>
      <c r="F7" s="14">
        <v>318.28466308448725</v>
      </c>
    </row>
    <row r="8" spans="1:8">
      <c r="A8" s="32" t="s">
        <v>20</v>
      </c>
      <c r="B8" s="12">
        <v>76562.13030811747</v>
      </c>
      <c r="C8" s="14">
        <v>66578.431230187984</v>
      </c>
      <c r="D8" s="12">
        <v>214467.0209132639</v>
      </c>
      <c r="E8" s="12">
        <v>146326.50720794924</v>
      </c>
      <c r="F8" s="14">
        <v>101305.12675480555</v>
      </c>
    </row>
    <row r="9" spans="1:8">
      <c r="A9" s="32" t="s">
        <v>21</v>
      </c>
      <c r="B9" s="12">
        <v>-0.52982624757732877</v>
      </c>
      <c r="C9" s="14">
        <v>-0.8646920667919451</v>
      </c>
      <c r="D9" s="12">
        <v>-1.0231988875814721</v>
      </c>
      <c r="E9" s="12">
        <v>-1.1097445697932877</v>
      </c>
      <c r="F9" s="14">
        <v>-0.27583266584427424</v>
      </c>
    </row>
    <row r="10" spans="1:8">
      <c r="A10" s="32" t="s">
        <v>22</v>
      </c>
      <c r="B10" s="12">
        <v>-0.34421619635549866</v>
      </c>
      <c r="C10" s="14">
        <v>-0.55239284507901409</v>
      </c>
      <c r="D10" s="12">
        <v>-0.270380422863989</v>
      </c>
      <c r="E10" s="12">
        <v>-0.34556458496265435</v>
      </c>
      <c r="F10" s="14">
        <v>-0.13092163002639035</v>
      </c>
    </row>
    <row r="11" spans="1:8">
      <c r="A11" s="32" t="s">
        <v>23</v>
      </c>
      <c r="B11" s="12">
        <v>1116.5462225306569</v>
      </c>
      <c r="C11" s="14">
        <v>904.24817966130604</v>
      </c>
      <c r="D11" s="12">
        <v>1730.7484093400001</v>
      </c>
      <c r="E11" s="12">
        <v>1348.8963117600001</v>
      </c>
      <c r="F11" s="14">
        <v>1623.924</v>
      </c>
    </row>
    <row r="12" spans="1:8">
      <c r="A12" s="32" t="s">
        <v>24</v>
      </c>
      <c r="B12" s="12">
        <v>168.76275267463299</v>
      </c>
      <c r="C12" s="14">
        <v>259.01015306189402</v>
      </c>
      <c r="D12" s="12">
        <v>1.59066E-3</v>
      </c>
      <c r="E12" s="12">
        <v>3.6882400000000002E-3</v>
      </c>
      <c r="F12" s="14">
        <v>106.82599999999999</v>
      </c>
    </row>
    <row r="13" spans="1:8">
      <c r="A13" s="32" t="s">
        <v>25</v>
      </c>
      <c r="B13" s="12">
        <v>1285.3089752052899</v>
      </c>
      <c r="C13" s="14">
        <v>1163.2583327232001</v>
      </c>
      <c r="D13" s="12">
        <v>1730.75</v>
      </c>
      <c r="E13" s="12">
        <v>1348.9</v>
      </c>
      <c r="F13" s="14">
        <v>1730.75</v>
      </c>
    </row>
    <row r="14" spans="1:8">
      <c r="A14" s="32" t="s">
        <v>11</v>
      </c>
      <c r="B14" s="12">
        <v>51145.503558980563</v>
      </c>
      <c r="C14" s="14">
        <v>21349.799089957662</v>
      </c>
      <c r="D14" s="12">
        <v>302553.9337292001</v>
      </c>
      <c r="E14" s="12">
        <v>275872.29760933999</v>
      </c>
      <c r="F14" s="14">
        <v>576296.67499999981</v>
      </c>
    </row>
    <row r="15" spans="1:8">
      <c r="A15" s="32" t="s">
        <v>26</v>
      </c>
      <c r="B15" s="12">
        <v>63</v>
      </c>
      <c r="C15" s="14">
        <v>27</v>
      </c>
      <c r="D15" s="12">
        <v>412</v>
      </c>
      <c r="E15" s="12">
        <v>454</v>
      </c>
      <c r="F15" s="14">
        <v>702</v>
      </c>
    </row>
  </sheetData>
  <mergeCells count="1">
    <mergeCell ref="F1:H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DE0C-CF60-4775-9F4F-9279AF938D55}">
  <dimension ref="A1:F36"/>
  <sheetViews>
    <sheetView workbookViewId="0">
      <selection sqref="A1:F1"/>
    </sheetView>
  </sheetViews>
  <sheetFormatPr defaultRowHeight="14.4"/>
  <sheetData>
    <row r="1" spans="1:6">
      <c r="A1" s="44" t="s">
        <v>7</v>
      </c>
      <c r="B1" s="44" t="s">
        <v>9</v>
      </c>
      <c r="C1" s="44" t="s">
        <v>10</v>
      </c>
      <c r="D1" s="44" t="s">
        <v>7</v>
      </c>
      <c r="E1" s="44" t="s">
        <v>9</v>
      </c>
      <c r="F1" s="44" t="s">
        <v>10</v>
      </c>
    </row>
    <row r="2" spans="1:6">
      <c r="A2" s="47">
        <v>10</v>
      </c>
      <c r="B2" s="14">
        <v>0</v>
      </c>
      <c r="C2" s="48">
        <v>0</v>
      </c>
      <c r="D2" s="47">
        <v>800</v>
      </c>
      <c r="E2" s="14">
        <v>106</v>
      </c>
      <c r="F2" s="48">
        <v>0.150997150997151</v>
      </c>
    </row>
    <row r="3" spans="1:6">
      <c r="A3" s="47">
        <v>20</v>
      </c>
      <c r="B3" s="14">
        <v>0</v>
      </c>
      <c r="C3" s="48">
        <v>0</v>
      </c>
      <c r="D3" s="47">
        <v>1100</v>
      </c>
      <c r="E3" s="14">
        <v>85</v>
      </c>
      <c r="F3" s="48">
        <v>0.27207977207977208</v>
      </c>
    </row>
    <row r="4" spans="1:6">
      <c r="A4" s="47">
        <v>50</v>
      </c>
      <c r="B4" s="14">
        <v>0</v>
      </c>
      <c r="C4" s="48">
        <v>0</v>
      </c>
      <c r="D4" s="47">
        <v>1000</v>
      </c>
      <c r="E4" s="14">
        <v>83</v>
      </c>
      <c r="F4" s="48">
        <v>0.3903133903133903</v>
      </c>
    </row>
    <row r="5" spans="1:6">
      <c r="A5" s="47">
        <v>100</v>
      </c>
      <c r="B5" s="14">
        <v>0</v>
      </c>
      <c r="C5" s="48">
        <v>0</v>
      </c>
      <c r="D5" s="47">
        <v>900</v>
      </c>
      <c r="E5" s="14">
        <v>77</v>
      </c>
      <c r="F5" s="48">
        <v>0.5</v>
      </c>
    </row>
    <row r="6" spans="1:6">
      <c r="A6" s="47">
        <v>200</v>
      </c>
      <c r="B6" s="14">
        <v>23</v>
      </c>
      <c r="C6" s="48">
        <v>3.2763532763532763E-2</v>
      </c>
      <c r="D6" s="47">
        <v>1200</v>
      </c>
      <c r="E6" s="14">
        <v>64</v>
      </c>
      <c r="F6" s="48">
        <v>0.59116809116809121</v>
      </c>
    </row>
    <row r="7" spans="1:6">
      <c r="A7" s="47">
        <v>300</v>
      </c>
      <c r="B7" s="14">
        <v>33</v>
      </c>
      <c r="C7" s="48">
        <v>7.9772079772079771E-2</v>
      </c>
      <c r="D7" s="47">
        <v>700</v>
      </c>
      <c r="E7" s="14">
        <v>55</v>
      </c>
      <c r="F7" s="48">
        <v>0.66951566951566954</v>
      </c>
    </row>
    <row r="8" spans="1:6">
      <c r="A8" s="47">
        <v>400</v>
      </c>
      <c r="B8" s="14">
        <v>22</v>
      </c>
      <c r="C8" s="48">
        <v>0.1111111111111111</v>
      </c>
      <c r="D8" s="47">
        <v>500</v>
      </c>
      <c r="E8" s="14">
        <v>48</v>
      </c>
      <c r="F8" s="48">
        <v>0.7378917378917379</v>
      </c>
    </row>
    <row r="9" spans="1:6">
      <c r="A9" s="47">
        <v>500</v>
      </c>
      <c r="B9" s="14">
        <v>48</v>
      </c>
      <c r="C9" s="48">
        <v>0.17948717948717949</v>
      </c>
      <c r="D9" s="47">
        <v>600</v>
      </c>
      <c r="E9" s="14">
        <v>38</v>
      </c>
      <c r="F9" s="48">
        <v>0.79202279202279202</v>
      </c>
    </row>
    <row r="10" spans="1:6">
      <c r="A10" s="47">
        <v>600</v>
      </c>
      <c r="B10" s="14">
        <v>38</v>
      </c>
      <c r="C10" s="48">
        <v>0.23361823361823361</v>
      </c>
      <c r="D10" s="47">
        <v>300</v>
      </c>
      <c r="E10" s="14">
        <v>33</v>
      </c>
      <c r="F10" s="48">
        <v>0.83903133903133909</v>
      </c>
    </row>
    <row r="11" spans="1:6">
      <c r="A11" s="47">
        <v>700</v>
      </c>
      <c r="B11" s="14">
        <v>55</v>
      </c>
      <c r="C11" s="48">
        <v>0.31196581196581197</v>
      </c>
      <c r="D11" s="47">
        <v>1300</v>
      </c>
      <c r="E11" s="14">
        <v>28</v>
      </c>
      <c r="F11" s="48">
        <v>0.87891737891737887</v>
      </c>
    </row>
    <row r="12" spans="1:6">
      <c r="A12" s="47">
        <v>800</v>
      </c>
      <c r="B12" s="14">
        <v>106</v>
      </c>
      <c r="C12" s="48">
        <v>0.46296296296296297</v>
      </c>
      <c r="D12" s="47">
        <v>200</v>
      </c>
      <c r="E12" s="14">
        <v>23</v>
      </c>
      <c r="F12" s="48">
        <v>0.9116809116809117</v>
      </c>
    </row>
    <row r="13" spans="1:6">
      <c r="A13" s="47">
        <v>900</v>
      </c>
      <c r="B13" s="14">
        <v>77</v>
      </c>
      <c r="C13" s="48">
        <v>0.57264957264957261</v>
      </c>
      <c r="D13" s="47">
        <v>400</v>
      </c>
      <c r="E13" s="14">
        <v>22</v>
      </c>
      <c r="F13" s="48">
        <v>0.94301994301994307</v>
      </c>
    </row>
    <row r="14" spans="1:6">
      <c r="A14" s="47">
        <v>1000</v>
      </c>
      <c r="B14" s="14">
        <v>83</v>
      </c>
      <c r="C14" s="48">
        <v>0.69088319088319083</v>
      </c>
      <c r="D14" s="47">
        <v>1400</v>
      </c>
      <c r="E14" s="14">
        <v>18</v>
      </c>
      <c r="F14" s="48">
        <v>0.96866096866096862</v>
      </c>
    </row>
    <row r="15" spans="1:6">
      <c r="A15" s="47">
        <v>1100</v>
      </c>
      <c r="B15" s="14">
        <v>85</v>
      </c>
      <c r="C15" s="48">
        <v>0.81196581196581197</v>
      </c>
      <c r="D15" s="47">
        <v>1500</v>
      </c>
      <c r="E15" s="14">
        <v>11</v>
      </c>
      <c r="F15" s="48">
        <v>0.98433048433048431</v>
      </c>
    </row>
    <row r="16" spans="1:6">
      <c r="A16" s="47">
        <v>1200</v>
      </c>
      <c r="B16" s="14">
        <v>64</v>
      </c>
      <c r="C16" s="48">
        <v>0.90313390313390318</v>
      </c>
      <c r="D16" s="47">
        <v>1600</v>
      </c>
      <c r="E16" s="14">
        <v>8</v>
      </c>
      <c r="F16" s="48">
        <v>0.99572649572649574</v>
      </c>
    </row>
    <row r="17" spans="1:6">
      <c r="A17" s="47">
        <v>1300</v>
      </c>
      <c r="B17" s="14">
        <v>28</v>
      </c>
      <c r="C17" s="48">
        <v>0.94301994301994307</v>
      </c>
      <c r="D17" s="47">
        <v>1700</v>
      </c>
      <c r="E17" s="14">
        <v>2</v>
      </c>
      <c r="F17" s="48">
        <v>0.99857549857549854</v>
      </c>
    </row>
    <row r="18" spans="1:6">
      <c r="A18" s="47">
        <v>1400</v>
      </c>
      <c r="B18" s="14">
        <v>18</v>
      </c>
      <c r="C18" s="48">
        <v>0.96866096866096862</v>
      </c>
      <c r="D18" s="47">
        <v>1800</v>
      </c>
      <c r="E18" s="14">
        <v>1</v>
      </c>
      <c r="F18" s="48">
        <v>1</v>
      </c>
    </row>
    <row r="19" spans="1:6">
      <c r="A19" s="47">
        <v>1500</v>
      </c>
      <c r="B19" s="14">
        <v>11</v>
      </c>
      <c r="C19" s="48">
        <v>0.98433048433048431</v>
      </c>
      <c r="D19" s="47">
        <v>10</v>
      </c>
      <c r="E19" s="14">
        <v>0</v>
      </c>
      <c r="F19" s="48">
        <v>1</v>
      </c>
    </row>
    <row r="20" spans="1:6">
      <c r="A20" s="47">
        <v>1600</v>
      </c>
      <c r="B20" s="14">
        <v>8</v>
      </c>
      <c r="C20" s="48">
        <v>0.99572649572649574</v>
      </c>
      <c r="D20" s="47">
        <v>20</v>
      </c>
      <c r="E20" s="14">
        <v>0</v>
      </c>
      <c r="F20" s="48">
        <v>1</v>
      </c>
    </row>
    <row r="21" spans="1:6">
      <c r="A21" s="47">
        <v>1700</v>
      </c>
      <c r="B21" s="14">
        <v>2</v>
      </c>
      <c r="C21" s="48">
        <v>0.99857549857549854</v>
      </c>
      <c r="D21" s="47">
        <v>50</v>
      </c>
      <c r="E21" s="14">
        <v>0</v>
      </c>
      <c r="F21" s="48">
        <v>1</v>
      </c>
    </row>
    <row r="22" spans="1:6">
      <c r="A22" s="47">
        <v>1800</v>
      </c>
      <c r="B22" s="14">
        <v>1</v>
      </c>
      <c r="C22" s="48">
        <v>1</v>
      </c>
      <c r="D22" s="47">
        <v>100</v>
      </c>
      <c r="E22" s="14">
        <v>0</v>
      </c>
      <c r="F22" s="48">
        <v>1</v>
      </c>
    </row>
    <row r="23" spans="1:6">
      <c r="A23" s="47">
        <v>1900</v>
      </c>
      <c r="B23" s="14">
        <v>0</v>
      </c>
      <c r="C23" s="48">
        <v>1</v>
      </c>
      <c r="D23" s="47">
        <v>1900</v>
      </c>
      <c r="E23" s="14">
        <v>0</v>
      </c>
      <c r="F23" s="48">
        <v>1</v>
      </c>
    </row>
    <row r="24" spans="1:6">
      <c r="A24" s="47">
        <v>2000</v>
      </c>
      <c r="B24" s="14">
        <v>0</v>
      </c>
      <c r="C24" s="48">
        <v>1</v>
      </c>
      <c r="D24" s="47">
        <v>2000</v>
      </c>
      <c r="E24" s="14">
        <v>0</v>
      </c>
      <c r="F24" s="48">
        <v>1</v>
      </c>
    </row>
    <row r="25" spans="1:6">
      <c r="A25" s="47">
        <v>2100</v>
      </c>
      <c r="B25" s="14">
        <v>0</v>
      </c>
      <c r="C25" s="48">
        <v>1</v>
      </c>
      <c r="D25" s="47">
        <v>2100</v>
      </c>
      <c r="E25" s="14">
        <v>0</v>
      </c>
      <c r="F25" s="48">
        <v>1</v>
      </c>
    </row>
    <row r="26" spans="1:6">
      <c r="A26" s="47">
        <v>2200</v>
      </c>
      <c r="B26" s="14">
        <v>0</v>
      </c>
      <c r="C26" s="48">
        <v>1</v>
      </c>
      <c r="D26" s="47">
        <v>2200</v>
      </c>
      <c r="E26" s="14">
        <v>0</v>
      </c>
      <c r="F26" s="48">
        <v>1</v>
      </c>
    </row>
    <row r="27" spans="1:6">
      <c r="A27" s="47">
        <v>2300</v>
      </c>
      <c r="B27" s="14">
        <v>0</v>
      </c>
      <c r="C27" s="48">
        <v>1</v>
      </c>
      <c r="D27" s="47">
        <v>2300</v>
      </c>
      <c r="E27" s="14">
        <v>0</v>
      </c>
      <c r="F27" s="48">
        <v>1</v>
      </c>
    </row>
    <row r="28" spans="1:6">
      <c r="A28" s="47">
        <v>2400</v>
      </c>
      <c r="B28" s="14">
        <v>0</v>
      </c>
      <c r="C28" s="48">
        <v>1</v>
      </c>
      <c r="D28" s="47">
        <v>2400</v>
      </c>
      <c r="E28" s="14">
        <v>0</v>
      </c>
      <c r="F28" s="48">
        <v>1</v>
      </c>
    </row>
    <row r="29" spans="1:6">
      <c r="A29" s="47">
        <v>2500</v>
      </c>
      <c r="B29" s="14">
        <v>0</v>
      </c>
      <c r="C29" s="48">
        <v>1</v>
      </c>
      <c r="D29" s="47">
        <v>2500</v>
      </c>
      <c r="E29" s="14">
        <v>0</v>
      </c>
      <c r="F29" s="48">
        <v>1</v>
      </c>
    </row>
    <row r="30" spans="1:6">
      <c r="A30" s="47">
        <v>2600</v>
      </c>
      <c r="B30" s="14">
        <v>0</v>
      </c>
      <c r="C30" s="48">
        <v>1</v>
      </c>
      <c r="D30" s="47">
        <v>2600</v>
      </c>
      <c r="E30" s="14">
        <v>0</v>
      </c>
      <c r="F30" s="48">
        <v>1</v>
      </c>
    </row>
    <row r="31" spans="1:6">
      <c r="A31" s="47">
        <v>2700</v>
      </c>
      <c r="B31" s="14">
        <v>0</v>
      </c>
      <c r="C31" s="48">
        <v>1</v>
      </c>
      <c r="D31" s="47">
        <v>2700</v>
      </c>
      <c r="E31" s="14">
        <v>0</v>
      </c>
      <c r="F31" s="48">
        <v>1</v>
      </c>
    </row>
    <row r="32" spans="1:6">
      <c r="A32" s="47">
        <v>2800</v>
      </c>
      <c r="B32" s="14">
        <v>0</v>
      </c>
      <c r="C32" s="48">
        <v>1</v>
      </c>
      <c r="D32" s="47">
        <v>2800</v>
      </c>
      <c r="E32" s="14">
        <v>0</v>
      </c>
      <c r="F32" s="48">
        <v>1</v>
      </c>
    </row>
    <row r="33" spans="1:6">
      <c r="A33" s="47">
        <v>2900</v>
      </c>
      <c r="B33" s="14">
        <v>0</v>
      </c>
      <c r="C33" s="48">
        <v>1</v>
      </c>
      <c r="D33" s="47">
        <v>2900</v>
      </c>
      <c r="E33" s="14">
        <v>0</v>
      </c>
      <c r="F33" s="48">
        <v>1</v>
      </c>
    </row>
    <row r="34" spans="1:6">
      <c r="A34" s="47">
        <v>3000</v>
      </c>
      <c r="B34" s="14">
        <v>0</v>
      </c>
      <c r="C34" s="48">
        <v>1</v>
      </c>
      <c r="D34" s="47">
        <v>3000</v>
      </c>
      <c r="E34" s="14">
        <v>0</v>
      </c>
      <c r="F34" s="48">
        <v>1</v>
      </c>
    </row>
    <row r="35" spans="1:6">
      <c r="A35" s="47">
        <v>3100</v>
      </c>
      <c r="B35" s="14">
        <v>0</v>
      </c>
      <c r="C35" s="48">
        <v>1</v>
      </c>
      <c r="D35" s="47">
        <v>3100</v>
      </c>
      <c r="E35" s="14">
        <v>0</v>
      </c>
      <c r="F35" s="48">
        <v>1</v>
      </c>
    </row>
    <row r="36" spans="1:6">
      <c r="A36" s="14" t="s">
        <v>8</v>
      </c>
      <c r="B36" s="14">
        <v>0</v>
      </c>
      <c r="C36" s="48">
        <v>1</v>
      </c>
      <c r="D36" s="47" t="s">
        <v>8</v>
      </c>
      <c r="E36" s="14">
        <v>0</v>
      </c>
      <c r="F36" s="48">
        <v>1</v>
      </c>
    </row>
  </sheetData>
  <sortState ref="D2:E36">
    <sortCondition descending="1" ref="E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6AC10-E966-4432-959D-F9304C73BDA8}">
  <dimension ref="A1:F23"/>
  <sheetViews>
    <sheetView zoomScale="55" zoomScaleNormal="55" workbookViewId="0">
      <selection sqref="A1:F1"/>
    </sheetView>
  </sheetViews>
  <sheetFormatPr defaultRowHeight="14.4"/>
  <cols>
    <col min="6" max="6" width="15.109375" bestFit="1" customWidth="1"/>
  </cols>
  <sheetData>
    <row r="1" spans="1:6">
      <c r="A1" s="49" t="s">
        <v>7</v>
      </c>
      <c r="B1" s="49" t="s">
        <v>9</v>
      </c>
      <c r="C1" s="49" t="s">
        <v>10</v>
      </c>
      <c r="D1" s="49" t="s">
        <v>7</v>
      </c>
      <c r="E1" s="49" t="s">
        <v>9</v>
      </c>
      <c r="F1" s="49" t="s">
        <v>10</v>
      </c>
    </row>
    <row r="2" spans="1:6">
      <c r="A2" s="45">
        <v>10</v>
      </c>
      <c r="B2" s="31">
        <v>56</v>
      </c>
      <c r="C2" s="46">
        <v>0.13592233009708737</v>
      </c>
      <c r="D2" s="45">
        <v>10</v>
      </c>
      <c r="E2" s="31">
        <v>56</v>
      </c>
      <c r="F2" s="46">
        <v>0.13592233009708737</v>
      </c>
    </row>
    <row r="3" spans="1:6">
      <c r="A3" s="45">
        <v>20</v>
      </c>
      <c r="B3" s="31">
        <v>5</v>
      </c>
      <c r="C3" s="46">
        <v>0.14805825242718446</v>
      </c>
      <c r="D3" s="45">
        <v>1100</v>
      </c>
      <c r="E3" s="31">
        <v>56</v>
      </c>
      <c r="F3" s="46">
        <v>0.27184466019417475</v>
      </c>
    </row>
    <row r="4" spans="1:6">
      <c r="A4" s="45">
        <v>50</v>
      </c>
      <c r="B4" s="31">
        <v>7</v>
      </c>
      <c r="C4" s="46">
        <v>0.1650485436893204</v>
      </c>
      <c r="D4" s="45">
        <v>1000</v>
      </c>
      <c r="E4" s="31">
        <v>39</v>
      </c>
      <c r="F4" s="46">
        <v>0.36650485436893204</v>
      </c>
    </row>
    <row r="5" spans="1:6">
      <c r="A5" s="45">
        <v>100</v>
      </c>
      <c r="B5" s="31">
        <v>7</v>
      </c>
      <c r="C5" s="46">
        <v>0.18203883495145631</v>
      </c>
      <c r="D5" s="45">
        <v>800</v>
      </c>
      <c r="E5" s="31">
        <v>34</v>
      </c>
      <c r="F5" s="46">
        <v>0.44902912621359226</v>
      </c>
    </row>
    <row r="6" spans="1:6">
      <c r="A6" s="45">
        <v>200</v>
      </c>
      <c r="B6" s="31">
        <v>10</v>
      </c>
      <c r="C6" s="46">
        <v>0.20631067961165048</v>
      </c>
      <c r="D6" s="45">
        <v>1200</v>
      </c>
      <c r="E6" s="31">
        <v>34</v>
      </c>
      <c r="F6" s="46">
        <v>0.53155339805825241</v>
      </c>
    </row>
    <row r="7" spans="1:6">
      <c r="A7" s="45">
        <v>300</v>
      </c>
      <c r="B7" s="31">
        <v>16</v>
      </c>
      <c r="C7" s="46">
        <v>0.24514563106796117</v>
      </c>
      <c r="D7" s="45">
        <v>700</v>
      </c>
      <c r="E7" s="31">
        <v>26</v>
      </c>
      <c r="F7" s="46">
        <v>0.59466019417475724</v>
      </c>
    </row>
    <row r="8" spans="1:6">
      <c r="A8" s="45">
        <v>400</v>
      </c>
      <c r="B8" s="31">
        <v>9</v>
      </c>
      <c r="C8" s="46">
        <v>0.26699029126213591</v>
      </c>
      <c r="D8" s="45">
        <v>900</v>
      </c>
      <c r="E8" s="31">
        <v>23</v>
      </c>
      <c r="F8" s="46">
        <v>0.65048543689320393</v>
      </c>
    </row>
    <row r="9" spans="1:6">
      <c r="A9" s="45">
        <v>500</v>
      </c>
      <c r="B9" s="31">
        <v>17</v>
      </c>
      <c r="C9" s="46">
        <v>0.30825242718446599</v>
      </c>
      <c r="D9" s="45">
        <v>1300</v>
      </c>
      <c r="E9" s="31">
        <v>19</v>
      </c>
      <c r="F9" s="46">
        <v>0.69660194174757284</v>
      </c>
    </row>
    <row r="10" spans="1:6">
      <c r="A10" s="45">
        <v>600</v>
      </c>
      <c r="B10" s="31">
        <v>15</v>
      </c>
      <c r="C10" s="46">
        <v>0.3446601941747573</v>
      </c>
      <c r="D10" s="45">
        <v>500</v>
      </c>
      <c r="E10" s="31">
        <v>17</v>
      </c>
      <c r="F10" s="46">
        <v>0.73786407766990292</v>
      </c>
    </row>
    <row r="11" spans="1:6">
      <c r="A11" s="45">
        <v>700</v>
      </c>
      <c r="B11" s="31">
        <v>26</v>
      </c>
      <c r="C11" s="46">
        <v>0.40776699029126212</v>
      </c>
      <c r="D11" s="45">
        <v>1400</v>
      </c>
      <c r="E11" s="31">
        <v>17</v>
      </c>
      <c r="F11" s="46">
        <v>0.779126213592233</v>
      </c>
    </row>
    <row r="12" spans="1:6">
      <c r="A12" s="45">
        <v>800</v>
      </c>
      <c r="B12" s="31">
        <v>34</v>
      </c>
      <c r="C12" s="46">
        <v>0.49029126213592233</v>
      </c>
      <c r="D12" s="45">
        <v>300</v>
      </c>
      <c r="E12" s="31">
        <v>16</v>
      </c>
      <c r="F12" s="46">
        <v>0.81796116504854366</v>
      </c>
    </row>
    <row r="13" spans="1:6">
      <c r="A13" s="45">
        <v>900</v>
      </c>
      <c r="B13" s="31">
        <v>23</v>
      </c>
      <c r="C13" s="46">
        <v>0.54611650485436891</v>
      </c>
      <c r="D13" s="45">
        <v>600</v>
      </c>
      <c r="E13" s="31">
        <v>15</v>
      </c>
      <c r="F13" s="46">
        <v>0.85436893203883491</v>
      </c>
    </row>
    <row r="14" spans="1:6">
      <c r="A14" s="45">
        <v>1000</v>
      </c>
      <c r="B14" s="31">
        <v>39</v>
      </c>
      <c r="C14" s="46">
        <v>0.64077669902912626</v>
      </c>
      <c r="D14" s="45">
        <v>1500</v>
      </c>
      <c r="E14" s="31">
        <v>11</v>
      </c>
      <c r="F14" s="46">
        <v>0.8810679611650486</v>
      </c>
    </row>
    <row r="15" spans="1:6">
      <c r="A15" s="45">
        <v>1100</v>
      </c>
      <c r="B15" s="31">
        <v>56</v>
      </c>
      <c r="C15" s="46">
        <v>0.77669902912621358</v>
      </c>
      <c r="D15" s="45">
        <v>200</v>
      </c>
      <c r="E15" s="31">
        <v>10</v>
      </c>
      <c r="F15" s="46">
        <v>0.90533980582524276</v>
      </c>
    </row>
    <row r="16" spans="1:6">
      <c r="A16" s="45">
        <v>1200</v>
      </c>
      <c r="B16" s="31">
        <v>34</v>
      </c>
      <c r="C16" s="46">
        <v>0.85922330097087374</v>
      </c>
      <c r="D16" s="45">
        <v>400</v>
      </c>
      <c r="E16" s="31">
        <v>9</v>
      </c>
      <c r="F16" s="46">
        <v>0.92718446601941751</v>
      </c>
    </row>
    <row r="17" spans="1:6">
      <c r="A17" s="45">
        <v>1300</v>
      </c>
      <c r="B17" s="31">
        <v>19</v>
      </c>
      <c r="C17" s="46">
        <v>0.90533980582524276</v>
      </c>
      <c r="D17" s="45">
        <v>1600</v>
      </c>
      <c r="E17" s="31">
        <v>8</v>
      </c>
      <c r="F17" s="46">
        <v>0.94660194174757284</v>
      </c>
    </row>
    <row r="18" spans="1:6">
      <c r="A18" s="45">
        <v>1400</v>
      </c>
      <c r="B18" s="31">
        <v>17</v>
      </c>
      <c r="C18" s="46">
        <v>0.94660194174757284</v>
      </c>
      <c r="D18" s="45">
        <v>50</v>
      </c>
      <c r="E18" s="31">
        <v>7</v>
      </c>
      <c r="F18" s="46">
        <v>0.96359223300970875</v>
      </c>
    </row>
    <row r="19" spans="1:6">
      <c r="A19" s="45">
        <v>1500</v>
      </c>
      <c r="B19" s="31">
        <v>11</v>
      </c>
      <c r="C19" s="46">
        <v>0.97330097087378642</v>
      </c>
      <c r="D19" s="45">
        <v>100</v>
      </c>
      <c r="E19" s="31">
        <v>7</v>
      </c>
      <c r="F19" s="46">
        <v>0.98058252427184467</v>
      </c>
    </row>
    <row r="20" spans="1:6">
      <c r="A20" s="45">
        <v>1600</v>
      </c>
      <c r="B20" s="31">
        <v>8</v>
      </c>
      <c r="C20" s="46">
        <v>0.99271844660194175</v>
      </c>
      <c r="D20" s="45">
        <v>20</v>
      </c>
      <c r="E20" s="31">
        <v>5</v>
      </c>
      <c r="F20" s="46">
        <v>0.99271844660194175</v>
      </c>
    </row>
    <row r="21" spans="1:6">
      <c r="A21" s="45">
        <v>1700</v>
      </c>
      <c r="B21" s="31">
        <v>2</v>
      </c>
      <c r="C21" s="46">
        <v>0.99757281553398058</v>
      </c>
      <c r="D21" s="45">
        <v>1700</v>
      </c>
      <c r="E21" s="31">
        <v>2</v>
      </c>
      <c r="F21" s="46">
        <v>0.99757281553398058</v>
      </c>
    </row>
    <row r="22" spans="1:6">
      <c r="A22" s="45">
        <v>1800</v>
      </c>
      <c r="B22" s="31">
        <v>1</v>
      </c>
      <c r="C22" s="46">
        <v>1</v>
      </c>
      <c r="D22" s="45">
        <v>1800</v>
      </c>
      <c r="E22" s="31">
        <v>1</v>
      </c>
      <c r="F22" s="46">
        <v>1</v>
      </c>
    </row>
    <row r="23" spans="1:6">
      <c r="A23" s="31" t="s">
        <v>8</v>
      </c>
      <c r="B23" s="31">
        <v>0</v>
      </c>
      <c r="C23" s="46">
        <v>1</v>
      </c>
      <c r="D23" s="45" t="s">
        <v>8</v>
      </c>
      <c r="E23" s="31">
        <v>0</v>
      </c>
      <c r="F23" s="46">
        <v>1</v>
      </c>
    </row>
  </sheetData>
  <sortState ref="D2:E23">
    <sortCondition descending="1" ref="E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8F68-CB59-4135-A637-59C01AEA4D67}">
  <dimension ref="A1:F36"/>
  <sheetViews>
    <sheetView zoomScale="85" zoomScaleNormal="85" workbookViewId="0">
      <selection activeCell="D6" sqref="D6"/>
    </sheetView>
  </sheetViews>
  <sheetFormatPr defaultRowHeight="14.4"/>
  <sheetData>
    <row r="1" spans="1:6">
      <c r="A1" s="44" t="s">
        <v>7</v>
      </c>
      <c r="B1" s="44" t="s">
        <v>9</v>
      </c>
      <c r="C1" s="44" t="s">
        <v>10</v>
      </c>
      <c r="D1" s="44" t="s">
        <v>7</v>
      </c>
      <c r="E1" s="44" t="s">
        <v>9</v>
      </c>
      <c r="F1" s="44" t="s">
        <v>10</v>
      </c>
    </row>
    <row r="2" spans="1:6">
      <c r="A2" s="45">
        <v>10</v>
      </c>
      <c r="B2" s="31">
        <v>64</v>
      </c>
      <c r="C2" s="46">
        <v>0.14096916299559473</v>
      </c>
      <c r="D2" s="45">
        <v>800</v>
      </c>
      <c r="E2" s="31">
        <v>72</v>
      </c>
      <c r="F2" s="46">
        <v>0.15859030837004406</v>
      </c>
    </row>
    <row r="3" spans="1:6">
      <c r="A3" s="45">
        <v>20</v>
      </c>
      <c r="B3" s="31">
        <v>8</v>
      </c>
      <c r="C3" s="46">
        <v>0.15859030837004406</v>
      </c>
      <c r="D3" s="45">
        <v>10</v>
      </c>
      <c r="E3" s="31">
        <v>64</v>
      </c>
      <c r="F3" s="46">
        <v>0.29955947136563876</v>
      </c>
    </row>
    <row r="4" spans="1:6">
      <c r="A4" s="45">
        <v>50</v>
      </c>
      <c r="B4" s="31">
        <v>8</v>
      </c>
      <c r="C4" s="46">
        <v>0.1762114537444934</v>
      </c>
      <c r="D4" s="45">
        <v>900</v>
      </c>
      <c r="E4" s="31">
        <v>54</v>
      </c>
      <c r="F4" s="46">
        <v>0.41850220264317178</v>
      </c>
    </row>
    <row r="5" spans="1:6">
      <c r="A5" s="45">
        <v>100</v>
      </c>
      <c r="B5" s="31">
        <v>9</v>
      </c>
      <c r="C5" s="46">
        <v>0.1960352422907489</v>
      </c>
      <c r="D5" s="45">
        <v>1000</v>
      </c>
      <c r="E5" s="31">
        <v>44</v>
      </c>
      <c r="F5" s="46">
        <v>0.51541850220264318</v>
      </c>
    </row>
    <row r="6" spans="1:6">
      <c r="A6" s="45">
        <v>200</v>
      </c>
      <c r="B6" s="31">
        <v>13</v>
      </c>
      <c r="C6" s="46">
        <v>0.22466960352422907</v>
      </c>
      <c r="D6" s="45">
        <v>500</v>
      </c>
      <c r="E6" s="31">
        <v>31</v>
      </c>
      <c r="F6" s="46">
        <v>0.58370044052863435</v>
      </c>
    </row>
    <row r="7" spans="1:6">
      <c r="A7" s="45">
        <v>300</v>
      </c>
      <c r="B7" s="31">
        <v>17</v>
      </c>
      <c r="C7" s="46">
        <v>0.2621145374449339</v>
      </c>
      <c r="D7" s="45">
        <v>1200</v>
      </c>
      <c r="E7" s="31">
        <v>30</v>
      </c>
      <c r="F7" s="46">
        <v>0.64977973568281944</v>
      </c>
    </row>
    <row r="8" spans="1:6">
      <c r="A8" s="45">
        <v>400</v>
      </c>
      <c r="B8" s="31">
        <v>13</v>
      </c>
      <c r="C8" s="46">
        <v>0.29074889867841408</v>
      </c>
      <c r="D8" s="45">
        <v>700</v>
      </c>
      <c r="E8" s="31">
        <v>29</v>
      </c>
      <c r="F8" s="46">
        <v>0.71365638766519823</v>
      </c>
    </row>
    <row r="9" spans="1:6">
      <c r="A9" s="45">
        <v>500</v>
      </c>
      <c r="B9" s="31">
        <v>31</v>
      </c>
      <c r="C9" s="46">
        <v>0.3590308370044053</v>
      </c>
      <c r="D9" s="45">
        <v>1100</v>
      </c>
      <c r="E9" s="31">
        <v>29</v>
      </c>
      <c r="F9" s="46">
        <v>0.77753303964757714</v>
      </c>
    </row>
    <row r="10" spans="1:6">
      <c r="A10" s="45">
        <v>600</v>
      </c>
      <c r="B10" s="31">
        <v>23</v>
      </c>
      <c r="C10" s="46">
        <v>0.40969162995594716</v>
      </c>
      <c r="D10" s="45">
        <v>600</v>
      </c>
      <c r="E10" s="31">
        <v>23</v>
      </c>
      <c r="F10" s="46">
        <v>0.82819383259911894</v>
      </c>
    </row>
    <row r="11" spans="1:6">
      <c r="A11" s="45">
        <v>700</v>
      </c>
      <c r="B11" s="31">
        <v>29</v>
      </c>
      <c r="C11" s="46">
        <v>0.47356828193832601</v>
      </c>
      <c r="D11" s="45">
        <v>300</v>
      </c>
      <c r="E11" s="31">
        <v>17</v>
      </c>
      <c r="F11" s="46">
        <v>0.86563876651982374</v>
      </c>
    </row>
    <row r="12" spans="1:6">
      <c r="A12" s="45">
        <v>800</v>
      </c>
      <c r="B12" s="31">
        <v>72</v>
      </c>
      <c r="C12" s="46">
        <v>0.63215859030837007</v>
      </c>
      <c r="D12" s="45">
        <v>200</v>
      </c>
      <c r="E12" s="31">
        <v>13</v>
      </c>
      <c r="F12" s="46">
        <v>0.89427312775330392</v>
      </c>
    </row>
    <row r="13" spans="1:6">
      <c r="A13" s="45">
        <v>900</v>
      </c>
      <c r="B13" s="31">
        <v>54</v>
      </c>
      <c r="C13" s="46">
        <v>0.75110132158590304</v>
      </c>
      <c r="D13" s="45">
        <v>400</v>
      </c>
      <c r="E13" s="31">
        <v>13</v>
      </c>
      <c r="F13" s="46">
        <v>0.9229074889867841</v>
      </c>
    </row>
    <row r="14" spans="1:6">
      <c r="A14" s="45">
        <v>1000</v>
      </c>
      <c r="B14" s="31">
        <v>44</v>
      </c>
      <c r="C14" s="46">
        <v>0.84801762114537449</v>
      </c>
      <c r="D14" s="45">
        <v>100</v>
      </c>
      <c r="E14" s="31">
        <v>9</v>
      </c>
      <c r="F14" s="46">
        <v>0.94273127753303965</v>
      </c>
    </row>
    <row r="15" spans="1:6">
      <c r="A15" s="45">
        <v>1100</v>
      </c>
      <c r="B15" s="31">
        <v>29</v>
      </c>
      <c r="C15" s="46">
        <v>0.91189427312775329</v>
      </c>
      <c r="D15" s="45">
        <v>1300</v>
      </c>
      <c r="E15" s="31">
        <v>9</v>
      </c>
      <c r="F15" s="46">
        <v>0.9625550660792952</v>
      </c>
    </row>
    <row r="16" spans="1:6">
      <c r="A16" s="45">
        <v>1200</v>
      </c>
      <c r="B16" s="31">
        <v>30</v>
      </c>
      <c r="C16" s="46">
        <v>0.97797356828193838</v>
      </c>
      <c r="D16" s="45">
        <v>20</v>
      </c>
      <c r="E16" s="31">
        <v>8</v>
      </c>
      <c r="F16" s="46">
        <v>0.98017621145374445</v>
      </c>
    </row>
    <row r="17" spans="1:6">
      <c r="A17" s="45">
        <v>1300</v>
      </c>
      <c r="B17" s="31">
        <v>9</v>
      </c>
      <c r="C17" s="46">
        <v>0.99779735682819382</v>
      </c>
      <c r="D17" s="45">
        <v>50</v>
      </c>
      <c r="E17" s="31">
        <v>8</v>
      </c>
      <c r="F17" s="46">
        <v>0.99779735682819382</v>
      </c>
    </row>
    <row r="18" spans="1:6">
      <c r="A18" s="45">
        <v>1400</v>
      </c>
      <c r="B18" s="31">
        <v>1</v>
      </c>
      <c r="C18" s="46">
        <v>1</v>
      </c>
      <c r="D18" s="45">
        <v>1400</v>
      </c>
      <c r="E18" s="31">
        <v>1</v>
      </c>
      <c r="F18" s="46">
        <v>1</v>
      </c>
    </row>
    <row r="19" spans="1:6">
      <c r="A19" s="45">
        <v>1500</v>
      </c>
      <c r="B19" s="31">
        <v>0</v>
      </c>
      <c r="C19" s="46">
        <v>1</v>
      </c>
      <c r="D19" s="45">
        <v>1500</v>
      </c>
      <c r="E19" s="31">
        <v>0</v>
      </c>
      <c r="F19" s="46">
        <v>1</v>
      </c>
    </row>
    <row r="20" spans="1:6">
      <c r="A20" s="45">
        <v>1600</v>
      </c>
      <c r="B20" s="31">
        <v>0</v>
      </c>
      <c r="C20" s="46">
        <v>1</v>
      </c>
      <c r="D20" s="45">
        <v>1600</v>
      </c>
      <c r="E20" s="31">
        <v>0</v>
      </c>
      <c r="F20" s="46">
        <v>1</v>
      </c>
    </row>
    <row r="21" spans="1:6">
      <c r="A21" s="45">
        <v>1700</v>
      </c>
      <c r="B21" s="31">
        <v>0</v>
      </c>
      <c r="C21" s="46">
        <v>1</v>
      </c>
      <c r="D21" s="45">
        <v>1700</v>
      </c>
      <c r="E21" s="31">
        <v>0</v>
      </c>
      <c r="F21" s="46">
        <v>1</v>
      </c>
    </row>
    <row r="22" spans="1:6">
      <c r="A22" s="45">
        <v>1800</v>
      </c>
      <c r="B22" s="31">
        <v>0</v>
      </c>
      <c r="C22" s="46">
        <v>1</v>
      </c>
      <c r="D22" s="45">
        <v>1800</v>
      </c>
      <c r="E22" s="31">
        <v>0</v>
      </c>
      <c r="F22" s="46">
        <v>1</v>
      </c>
    </row>
    <row r="23" spans="1:6">
      <c r="A23" s="45">
        <v>1900</v>
      </c>
      <c r="B23" s="31">
        <v>0</v>
      </c>
      <c r="C23" s="46">
        <v>1</v>
      </c>
      <c r="D23" s="45">
        <v>1900</v>
      </c>
      <c r="E23" s="31">
        <v>0</v>
      </c>
      <c r="F23" s="46">
        <v>1</v>
      </c>
    </row>
    <row r="24" spans="1:6">
      <c r="A24" s="45">
        <v>2000</v>
      </c>
      <c r="B24" s="31">
        <v>0</v>
      </c>
      <c r="C24" s="46">
        <v>1</v>
      </c>
      <c r="D24" s="45">
        <v>2000</v>
      </c>
      <c r="E24" s="31">
        <v>0</v>
      </c>
      <c r="F24" s="46">
        <v>1</v>
      </c>
    </row>
    <row r="25" spans="1:6">
      <c r="A25" s="45">
        <v>2100</v>
      </c>
      <c r="B25" s="31">
        <v>0</v>
      </c>
      <c r="C25" s="46">
        <v>1</v>
      </c>
      <c r="D25" s="45">
        <v>2100</v>
      </c>
      <c r="E25" s="31">
        <v>0</v>
      </c>
      <c r="F25" s="46">
        <v>1</v>
      </c>
    </row>
    <row r="26" spans="1:6">
      <c r="A26" s="45">
        <v>2200</v>
      </c>
      <c r="B26" s="31">
        <v>0</v>
      </c>
      <c r="C26" s="46">
        <v>1</v>
      </c>
      <c r="D26" s="45">
        <v>2200</v>
      </c>
      <c r="E26" s="31">
        <v>0</v>
      </c>
      <c r="F26" s="46">
        <v>1</v>
      </c>
    </row>
    <row r="27" spans="1:6">
      <c r="A27" s="45">
        <v>2300</v>
      </c>
      <c r="B27" s="31">
        <v>0</v>
      </c>
      <c r="C27" s="46">
        <v>1</v>
      </c>
      <c r="D27" s="45">
        <v>2300</v>
      </c>
      <c r="E27" s="31">
        <v>0</v>
      </c>
      <c r="F27" s="46">
        <v>1</v>
      </c>
    </row>
    <row r="28" spans="1:6">
      <c r="A28" s="45">
        <v>2400</v>
      </c>
      <c r="B28" s="31">
        <v>0</v>
      </c>
      <c r="C28" s="46">
        <v>1</v>
      </c>
      <c r="D28" s="45">
        <v>2400</v>
      </c>
      <c r="E28" s="31">
        <v>0</v>
      </c>
      <c r="F28" s="46">
        <v>1</v>
      </c>
    </row>
    <row r="29" spans="1:6">
      <c r="A29" s="45">
        <v>2500</v>
      </c>
      <c r="B29" s="31">
        <v>0</v>
      </c>
      <c r="C29" s="46">
        <v>1</v>
      </c>
      <c r="D29" s="45">
        <v>2500</v>
      </c>
      <c r="E29" s="31">
        <v>0</v>
      </c>
      <c r="F29" s="46">
        <v>1</v>
      </c>
    </row>
    <row r="30" spans="1:6">
      <c r="A30" s="45">
        <v>2600</v>
      </c>
      <c r="B30" s="31">
        <v>0</v>
      </c>
      <c r="C30" s="46">
        <v>1</v>
      </c>
      <c r="D30" s="45">
        <v>2600</v>
      </c>
      <c r="E30" s="31">
        <v>0</v>
      </c>
      <c r="F30" s="46">
        <v>1</v>
      </c>
    </row>
    <row r="31" spans="1:6">
      <c r="A31" s="45">
        <v>2700</v>
      </c>
      <c r="B31" s="31">
        <v>0</v>
      </c>
      <c r="C31" s="46">
        <v>1</v>
      </c>
      <c r="D31" s="45">
        <v>2700</v>
      </c>
      <c r="E31" s="31">
        <v>0</v>
      </c>
      <c r="F31" s="46">
        <v>1</v>
      </c>
    </row>
    <row r="32" spans="1:6">
      <c r="A32" s="45">
        <v>2800</v>
      </c>
      <c r="B32" s="31">
        <v>0</v>
      </c>
      <c r="C32" s="46">
        <v>1</v>
      </c>
      <c r="D32" s="45">
        <v>2800</v>
      </c>
      <c r="E32" s="31">
        <v>0</v>
      </c>
      <c r="F32" s="46">
        <v>1</v>
      </c>
    </row>
    <row r="33" spans="1:6">
      <c r="A33" s="45">
        <v>2900</v>
      </c>
      <c r="B33" s="31">
        <v>0</v>
      </c>
      <c r="C33" s="46">
        <v>1</v>
      </c>
      <c r="D33" s="45">
        <v>2900</v>
      </c>
      <c r="E33" s="31">
        <v>0</v>
      </c>
      <c r="F33" s="46">
        <v>1</v>
      </c>
    </row>
    <row r="34" spans="1:6">
      <c r="A34" s="45">
        <v>3000</v>
      </c>
      <c r="B34" s="31">
        <v>0</v>
      </c>
      <c r="C34" s="46">
        <v>1</v>
      </c>
      <c r="D34" s="45">
        <v>3000</v>
      </c>
      <c r="E34" s="31">
        <v>0</v>
      </c>
      <c r="F34" s="46">
        <v>1</v>
      </c>
    </row>
    <row r="35" spans="1:6">
      <c r="A35" s="45">
        <v>3100</v>
      </c>
      <c r="B35" s="31">
        <v>0</v>
      </c>
      <c r="C35" s="46">
        <v>1</v>
      </c>
      <c r="D35" s="45">
        <v>3100</v>
      </c>
      <c r="E35" s="31">
        <v>0</v>
      </c>
      <c r="F35" s="46">
        <v>1</v>
      </c>
    </row>
    <row r="36" spans="1:6">
      <c r="A36" s="31" t="s">
        <v>8</v>
      </c>
      <c r="B36" s="31">
        <v>0</v>
      </c>
      <c r="C36" s="46">
        <v>1</v>
      </c>
      <c r="D36" s="45" t="s">
        <v>8</v>
      </c>
      <c r="E36" s="31">
        <v>0</v>
      </c>
      <c r="F36" s="46">
        <v>1</v>
      </c>
    </row>
  </sheetData>
  <sortState ref="D2:E36">
    <sortCondition descending="1" ref="E2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17537-B621-4B67-AAA1-47DCB0B9FFF1}">
  <dimension ref="A1:F29"/>
  <sheetViews>
    <sheetView zoomScale="85" zoomScaleNormal="85" workbookViewId="0">
      <selection sqref="A1:F1"/>
    </sheetView>
  </sheetViews>
  <sheetFormatPr defaultRowHeight="14.4"/>
  <sheetData>
    <row r="1" spans="1:6">
      <c r="A1" s="44" t="s">
        <v>7</v>
      </c>
      <c r="B1" s="44" t="s">
        <v>9</v>
      </c>
      <c r="C1" s="44" t="s">
        <v>10</v>
      </c>
      <c r="D1" s="44" t="s">
        <v>7</v>
      </c>
      <c r="E1" s="44" t="s">
        <v>9</v>
      </c>
      <c r="F1" s="44" t="s">
        <v>10</v>
      </c>
    </row>
    <row r="2" spans="1:6">
      <c r="A2" s="45">
        <v>10</v>
      </c>
      <c r="B2" s="31">
        <v>0</v>
      </c>
      <c r="C2" s="46">
        <v>0</v>
      </c>
      <c r="D2" s="45">
        <v>800</v>
      </c>
      <c r="E2" s="31">
        <v>12</v>
      </c>
      <c r="F2" s="46">
        <v>0.19047619047619047</v>
      </c>
    </row>
    <row r="3" spans="1:6">
      <c r="A3" s="45">
        <v>20</v>
      </c>
      <c r="B3" s="31">
        <v>0</v>
      </c>
      <c r="C3" s="46">
        <v>0</v>
      </c>
      <c r="D3" s="45">
        <v>1000</v>
      </c>
      <c r="E3" s="31">
        <v>11</v>
      </c>
      <c r="F3" s="46">
        <v>0.36507936507936506</v>
      </c>
    </row>
    <row r="4" spans="1:6">
      <c r="A4" s="45">
        <v>50</v>
      </c>
      <c r="B4" s="31">
        <v>0</v>
      </c>
      <c r="C4" s="46">
        <v>0</v>
      </c>
      <c r="D4" s="45">
        <v>1200</v>
      </c>
      <c r="E4" s="31">
        <v>9</v>
      </c>
      <c r="F4" s="46">
        <v>0.50793650793650791</v>
      </c>
    </row>
    <row r="5" spans="1:6">
      <c r="A5" s="45">
        <v>100</v>
      </c>
      <c r="B5" s="31">
        <v>0</v>
      </c>
      <c r="C5" s="46">
        <v>0</v>
      </c>
      <c r="D5" s="45">
        <v>700</v>
      </c>
      <c r="E5" s="31">
        <v>7</v>
      </c>
      <c r="F5" s="46">
        <v>0.61904761904761907</v>
      </c>
    </row>
    <row r="6" spans="1:6">
      <c r="A6" s="45">
        <v>200</v>
      </c>
      <c r="B6" s="31">
        <v>1</v>
      </c>
      <c r="C6" s="46">
        <v>1.5873015873015872E-2</v>
      </c>
      <c r="D6" s="45">
        <v>400</v>
      </c>
      <c r="E6" s="31">
        <v>5</v>
      </c>
      <c r="F6" s="46">
        <v>0.69841269841269837</v>
      </c>
    </row>
    <row r="7" spans="1:6">
      <c r="A7" s="45">
        <v>300</v>
      </c>
      <c r="B7" s="31">
        <v>2</v>
      </c>
      <c r="C7" s="46">
        <v>4.7619047619047616E-2</v>
      </c>
      <c r="D7" s="45">
        <v>900</v>
      </c>
      <c r="E7" s="31">
        <v>5</v>
      </c>
      <c r="F7" s="46">
        <v>0.77777777777777779</v>
      </c>
    </row>
    <row r="8" spans="1:6">
      <c r="A8" s="45">
        <v>400</v>
      </c>
      <c r="B8" s="31">
        <v>5</v>
      </c>
      <c r="C8" s="46">
        <v>0.12698412698412698</v>
      </c>
      <c r="D8" s="45">
        <v>1100</v>
      </c>
      <c r="E8" s="31">
        <v>4</v>
      </c>
      <c r="F8" s="46">
        <v>0.84126984126984128</v>
      </c>
    </row>
    <row r="9" spans="1:6">
      <c r="A9" s="45">
        <v>500</v>
      </c>
      <c r="B9" s="31">
        <v>1</v>
      </c>
      <c r="C9" s="46">
        <v>0.14285714285714285</v>
      </c>
      <c r="D9" s="45">
        <v>600</v>
      </c>
      <c r="E9" s="31">
        <v>3</v>
      </c>
      <c r="F9" s="46">
        <v>0.88888888888888884</v>
      </c>
    </row>
    <row r="10" spans="1:6">
      <c r="A10" s="45">
        <v>600</v>
      </c>
      <c r="B10" s="31">
        <v>3</v>
      </c>
      <c r="C10" s="46">
        <v>0.19047619047619047</v>
      </c>
      <c r="D10" s="45">
        <v>1300</v>
      </c>
      <c r="E10" s="31">
        <v>3</v>
      </c>
      <c r="F10" s="46">
        <v>0.93650793650793651</v>
      </c>
    </row>
    <row r="11" spans="1:6">
      <c r="A11" s="45">
        <v>700</v>
      </c>
      <c r="B11" s="31">
        <v>7</v>
      </c>
      <c r="C11" s="46">
        <v>0.30158730158730157</v>
      </c>
      <c r="D11" s="45">
        <v>300</v>
      </c>
      <c r="E11" s="31">
        <v>2</v>
      </c>
      <c r="F11" s="46">
        <v>0.96825396825396826</v>
      </c>
    </row>
    <row r="12" spans="1:6">
      <c r="A12" s="45">
        <v>800</v>
      </c>
      <c r="B12" s="31">
        <v>12</v>
      </c>
      <c r="C12" s="46">
        <v>0.49206349206349204</v>
      </c>
      <c r="D12" s="45">
        <v>200</v>
      </c>
      <c r="E12" s="31">
        <v>1</v>
      </c>
      <c r="F12" s="46">
        <v>0.98412698412698407</v>
      </c>
    </row>
    <row r="13" spans="1:6">
      <c r="A13" s="45">
        <v>900</v>
      </c>
      <c r="B13" s="31">
        <v>5</v>
      </c>
      <c r="C13" s="46">
        <v>0.5714285714285714</v>
      </c>
      <c r="D13" s="45">
        <v>500</v>
      </c>
      <c r="E13" s="31">
        <v>1</v>
      </c>
      <c r="F13" s="46">
        <v>1</v>
      </c>
    </row>
    <row r="14" spans="1:6">
      <c r="A14" s="45">
        <v>1000</v>
      </c>
      <c r="B14" s="31">
        <v>11</v>
      </c>
      <c r="C14" s="46">
        <v>0.74603174603174605</v>
      </c>
      <c r="D14" s="45">
        <v>10</v>
      </c>
      <c r="E14" s="31">
        <v>0</v>
      </c>
      <c r="F14" s="46">
        <v>1</v>
      </c>
    </row>
    <row r="15" spans="1:6">
      <c r="A15" s="45">
        <v>1100</v>
      </c>
      <c r="B15" s="31">
        <v>4</v>
      </c>
      <c r="C15" s="46">
        <v>0.80952380952380953</v>
      </c>
      <c r="D15" s="45">
        <v>20</v>
      </c>
      <c r="E15" s="31">
        <v>0</v>
      </c>
      <c r="F15" s="46">
        <v>1</v>
      </c>
    </row>
    <row r="16" spans="1:6">
      <c r="A16" s="45">
        <v>1200</v>
      </c>
      <c r="B16" s="31">
        <v>9</v>
      </c>
      <c r="C16" s="46">
        <v>0.95238095238095233</v>
      </c>
      <c r="D16" s="45">
        <v>50</v>
      </c>
      <c r="E16" s="31">
        <v>0</v>
      </c>
      <c r="F16" s="46">
        <v>1</v>
      </c>
    </row>
    <row r="17" spans="1:6">
      <c r="A17" s="45">
        <v>1300</v>
      </c>
      <c r="B17" s="31">
        <v>3</v>
      </c>
      <c r="C17" s="46">
        <v>1</v>
      </c>
      <c r="D17" s="45">
        <v>100</v>
      </c>
      <c r="E17" s="31">
        <v>0</v>
      </c>
      <c r="F17" s="46">
        <v>1</v>
      </c>
    </row>
    <row r="18" spans="1:6">
      <c r="A18" s="45">
        <v>1400</v>
      </c>
      <c r="B18" s="31">
        <v>0</v>
      </c>
      <c r="C18" s="46">
        <v>1</v>
      </c>
      <c r="D18" s="45">
        <v>1400</v>
      </c>
      <c r="E18" s="31">
        <v>0</v>
      </c>
      <c r="F18" s="46">
        <v>1</v>
      </c>
    </row>
    <row r="19" spans="1:6">
      <c r="A19" s="45">
        <v>1500</v>
      </c>
      <c r="B19" s="31">
        <v>0</v>
      </c>
      <c r="C19" s="46">
        <v>1</v>
      </c>
      <c r="D19" s="45">
        <v>1500</v>
      </c>
      <c r="E19" s="31">
        <v>0</v>
      </c>
      <c r="F19" s="46">
        <v>1</v>
      </c>
    </row>
    <row r="20" spans="1:6">
      <c r="A20" s="45">
        <v>1600</v>
      </c>
      <c r="B20" s="31">
        <v>0</v>
      </c>
      <c r="C20" s="46">
        <v>1</v>
      </c>
      <c r="D20" s="45">
        <v>1600</v>
      </c>
      <c r="E20" s="31">
        <v>0</v>
      </c>
      <c r="F20" s="46">
        <v>1</v>
      </c>
    </row>
    <row r="21" spans="1:6">
      <c r="A21" s="45">
        <v>1700</v>
      </c>
      <c r="B21" s="31">
        <v>0</v>
      </c>
      <c r="C21" s="46">
        <v>1</v>
      </c>
      <c r="D21" s="45">
        <v>1700</v>
      </c>
      <c r="E21" s="31">
        <v>0</v>
      </c>
      <c r="F21" s="46">
        <v>1</v>
      </c>
    </row>
    <row r="22" spans="1:6">
      <c r="A22" s="45">
        <v>1800</v>
      </c>
      <c r="B22" s="31">
        <v>0</v>
      </c>
      <c r="C22" s="46">
        <v>1</v>
      </c>
      <c r="D22" s="45">
        <v>1800</v>
      </c>
      <c r="E22" s="31">
        <v>0</v>
      </c>
      <c r="F22" s="46">
        <v>1</v>
      </c>
    </row>
    <row r="23" spans="1:6">
      <c r="A23" s="45">
        <v>1900</v>
      </c>
      <c r="B23" s="31">
        <v>0</v>
      </c>
      <c r="C23" s="46">
        <v>1</v>
      </c>
      <c r="D23" s="45">
        <v>1900</v>
      </c>
      <c r="E23" s="31">
        <v>0</v>
      </c>
      <c r="F23" s="46">
        <v>1</v>
      </c>
    </row>
    <row r="24" spans="1:6">
      <c r="A24" s="45">
        <v>2000</v>
      </c>
      <c r="B24" s="31">
        <v>0</v>
      </c>
      <c r="C24" s="46">
        <v>1</v>
      </c>
      <c r="D24" s="45">
        <v>2000</v>
      </c>
      <c r="E24" s="31">
        <v>0</v>
      </c>
      <c r="F24" s="46">
        <v>1</v>
      </c>
    </row>
    <row r="25" spans="1:6">
      <c r="A25" s="45">
        <v>2100</v>
      </c>
      <c r="B25" s="31">
        <v>0</v>
      </c>
      <c r="C25" s="46">
        <v>1</v>
      </c>
      <c r="D25" s="45">
        <v>2100</v>
      </c>
      <c r="E25" s="31">
        <v>0</v>
      </c>
      <c r="F25" s="46">
        <v>1</v>
      </c>
    </row>
    <row r="26" spans="1:6">
      <c r="A26" s="45">
        <v>2200</v>
      </c>
      <c r="B26" s="31">
        <v>0</v>
      </c>
      <c r="C26" s="46">
        <v>1</v>
      </c>
      <c r="D26" s="45">
        <v>2200</v>
      </c>
      <c r="E26" s="31">
        <v>0</v>
      </c>
      <c r="F26" s="46">
        <v>1</v>
      </c>
    </row>
    <row r="27" spans="1:6">
      <c r="A27" s="45">
        <v>2300</v>
      </c>
      <c r="B27" s="31">
        <v>0</v>
      </c>
      <c r="C27" s="46">
        <v>1</v>
      </c>
      <c r="D27" s="45">
        <v>2300</v>
      </c>
      <c r="E27" s="31">
        <v>0</v>
      </c>
      <c r="F27" s="46">
        <v>1</v>
      </c>
    </row>
    <row r="28" spans="1:6">
      <c r="A28" s="45">
        <v>2400</v>
      </c>
      <c r="B28" s="31">
        <v>0</v>
      </c>
      <c r="C28" s="46">
        <v>1</v>
      </c>
      <c r="D28" s="45">
        <v>2400</v>
      </c>
      <c r="E28" s="31">
        <v>0</v>
      </c>
      <c r="F28" s="46">
        <v>1</v>
      </c>
    </row>
    <row r="29" spans="1:6">
      <c r="A29" s="31" t="s">
        <v>8</v>
      </c>
      <c r="B29" s="31">
        <v>0</v>
      </c>
      <c r="C29" s="46">
        <v>1</v>
      </c>
      <c r="D29" s="45" t="s">
        <v>8</v>
      </c>
      <c r="E29" s="31">
        <v>0</v>
      </c>
      <c r="F29" s="46">
        <v>1</v>
      </c>
    </row>
  </sheetData>
  <sortState ref="D2:E29">
    <sortCondition descending="1" ref="E2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B56B2-EB9F-40A6-9C99-4FB9782F2653}">
  <dimension ref="A1:F29"/>
  <sheetViews>
    <sheetView zoomScale="70" zoomScaleNormal="70" workbookViewId="0">
      <selection sqref="A1:F1"/>
    </sheetView>
  </sheetViews>
  <sheetFormatPr defaultRowHeight="14.4"/>
  <sheetData>
    <row r="1" spans="1:6">
      <c r="A1" s="44" t="s">
        <v>7</v>
      </c>
      <c r="B1" s="44" t="s">
        <v>9</v>
      </c>
      <c r="C1" s="44" t="s">
        <v>10</v>
      </c>
      <c r="D1" s="44" t="s">
        <v>7</v>
      </c>
      <c r="E1" s="44" t="s">
        <v>9</v>
      </c>
      <c r="F1" s="44" t="s">
        <v>10</v>
      </c>
    </row>
    <row r="2" spans="1:6">
      <c r="A2" s="45">
        <v>10</v>
      </c>
      <c r="B2" s="31">
        <v>0</v>
      </c>
      <c r="C2" s="46">
        <v>0</v>
      </c>
      <c r="D2" s="45">
        <v>1100</v>
      </c>
      <c r="E2" s="31">
        <v>7</v>
      </c>
      <c r="F2" s="46">
        <v>0.25925925925925924</v>
      </c>
    </row>
    <row r="3" spans="1:6">
      <c r="A3" s="45">
        <v>20</v>
      </c>
      <c r="B3" s="31">
        <v>0</v>
      </c>
      <c r="C3" s="46">
        <v>0</v>
      </c>
      <c r="D3" s="45">
        <v>1000</v>
      </c>
      <c r="E3" s="31">
        <v>4</v>
      </c>
      <c r="F3" s="46">
        <v>0.40740740740740738</v>
      </c>
    </row>
    <row r="4" spans="1:6">
      <c r="A4" s="45">
        <v>50</v>
      </c>
      <c r="B4" s="31">
        <v>0</v>
      </c>
      <c r="C4" s="46">
        <v>0</v>
      </c>
      <c r="D4" s="45">
        <v>800</v>
      </c>
      <c r="E4" s="31">
        <v>3</v>
      </c>
      <c r="F4" s="46">
        <v>0.51851851851851849</v>
      </c>
    </row>
    <row r="5" spans="1:6">
      <c r="A5" s="45">
        <v>100</v>
      </c>
      <c r="B5" s="31">
        <v>0</v>
      </c>
      <c r="C5" s="46">
        <v>0</v>
      </c>
      <c r="D5" s="45">
        <v>900</v>
      </c>
      <c r="E5" s="31">
        <v>3</v>
      </c>
      <c r="F5" s="46">
        <v>0.62962962962962965</v>
      </c>
    </row>
    <row r="6" spans="1:6">
      <c r="A6" s="45">
        <v>200</v>
      </c>
      <c r="B6" s="31">
        <v>0</v>
      </c>
      <c r="C6" s="46">
        <v>0</v>
      </c>
      <c r="D6" s="45">
        <v>400</v>
      </c>
      <c r="E6" s="31">
        <v>2</v>
      </c>
      <c r="F6" s="46">
        <v>0.70370370370370372</v>
      </c>
    </row>
    <row r="7" spans="1:6">
      <c r="A7" s="45">
        <v>300</v>
      </c>
      <c r="B7" s="31">
        <v>1</v>
      </c>
      <c r="C7" s="46">
        <v>3.7037037037037035E-2</v>
      </c>
      <c r="D7" s="45">
        <v>500</v>
      </c>
      <c r="E7" s="31">
        <v>2</v>
      </c>
      <c r="F7" s="46">
        <v>0.77777777777777779</v>
      </c>
    </row>
    <row r="8" spans="1:6">
      <c r="A8" s="45">
        <v>400</v>
      </c>
      <c r="B8" s="31">
        <v>2</v>
      </c>
      <c r="C8" s="46">
        <v>0.1111111111111111</v>
      </c>
      <c r="D8" s="45">
        <v>600</v>
      </c>
      <c r="E8" s="31">
        <v>2</v>
      </c>
      <c r="F8" s="46">
        <v>0.85185185185185186</v>
      </c>
    </row>
    <row r="9" spans="1:6">
      <c r="A9" s="45">
        <v>500</v>
      </c>
      <c r="B9" s="31">
        <v>2</v>
      </c>
      <c r="C9" s="46">
        <v>0.18518518518518517</v>
      </c>
      <c r="D9" s="45">
        <v>700</v>
      </c>
      <c r="E9" s="31">
        <v>2</v>
      </c>
      <c r="F9" s="46">
        <v>0.92592592592592593</v>
      </c>
    </row>
    <row r="10" spans="1:6">
      <c r="A10" s="45">
        <v>600</v>
      </c>
      <c r="B10" s="31">
        <v>2</v>
      </c>
      <c r="C10" s="46">
        <v>0.25925925925925924</v>
      </c>
      <c r="D10" s="45">
        <v>300</v>
      </c>
      <c r="E10" s="31">
        <v>1</v>
      </c>
      <c r="F10" s="46">
        <v>0.96296296296296291</v>
      </c>
    </row>
    <row r="11" spans="1:6">
      <c r="A11" s="45">
        <v>700</v>
      </c>
      <c r="B11" s="31">
        <v>2</v>
      </c>
      <c r="C11" s="46">
        <v>0.33333333333333331</v>
      </c>
      <c r="D11" s="45">
        <v>1200</v>
      </c>
      <c r="E11" s="31">
        <v>1</v>
      </c>
      <c r="F11" s="46">
        <v>1</v>
      </c>
    </row>
    <row r="12" spans="1:6">
      <c r="A12" s="45">
        <v>800</v>
      </c>
      <c r="B12" s="31">
        <v>3</v>
      </c>
      <c r="C12" s="46">
        <v>0.44444444444444442</v>
      </c>
      <c r="D12" s="45">
        <v>10</v>
      </c>
      <c r="E12" s="31">
        <v>0</v>
      </c>
      <c r="F12" s="46">
        <v>1</v>
      </c>
    </row>
    <row r="13" spans="1:6">
      <c r="A13" s="45">
        <v>900</v>
      </c>
      <c r="B13" s="31">
        <v>3</v>
      </c>
      <c r="C13" s="46">
        <v>0.55555555555555558</v>
      </c>
      <c r="D13" s="45">
        <v>20</v>
      </c>
      <c r="E13" s="31">
        <v>0</v>
      </c>
      <c r="F13" s="46">
        <v>1</v>
      </c>
    </row>
    <row r="14" spans="1:6">
      <c r="A14" s="45">
        <v>1000</v>
      </c>
      <c r="B14" s="31">
        <v>4</v>
      </c>
      <c r="C14" s="46">
        <v>0.70370370370370372</v>
      </c>
      <c r="D14" s="45">
        <v>50</v>
      </c>
      <c r="E14" s="31">
        <v>0</v>
      </c>
      <c r="F14" s="46">
        <v>1</v>
      </c>
    </row>
    <row r="15" spans="1:6">
      <c r="A15" s="45">
        <v>1100</v>
      </c>
      <c r="B15" s="31">
        <v>7</v>
      </c>
      <c r="C15" s="46">
        <v>0.96296296296296291</v>
      </c>
      <c r="D15" s="45">
        <v>100</v>
      </c>
      <c r="E15" s="31">
        <v>0</v>
      </c>
      <c r="F15" s="46">
        <v>1</v>
      </c>
    </row>
    <row r="16" spans="1:6">
      <c r="A16" s="45">
        <v>1200</v>
      </c>
      <c r="B16" s="31">
        <v>1</v>
      </c>
      <c r="C16" s="46">
        <v>1</v>
      </c>
      <c r="D16" s="45">
        <v>200</v>
      </c>
      <c r="E16" s="31">
        <v>0</v>
      </c>
      <c r="F16" s="46">
        <v>1</v>
      </c>
    </row>
    <row r="17" spans="1:6">
      <c r="A17" s="45">
        <v>1300</v>
      </c>
      <c r="B17" s="31">
        <v>0</v>
      </c>
      <c r="C17" s="46">
        <v>1</v>
      </c>
      <c r="D17" s="45">
        <v>1300</v>
      </c>
      <c r="E17" s="31">
        <v>0</v>
      </c>
      <c r="F17" s="46">
        <v>1</v>
      </c>
    </row>
    <row r="18" spans="1:6">
      <c r="A18" s="45">
        <v>1400</v>
      </c>
      <c r="B18" s="31">
        <v>0</v>
      </c>
      <c r="C18" s="46">
        <v>1</v>
      </c>
      <c r="D18" s="45">
        <v>1400</v>
      </c>
      <c r="E18" s="31">
        <v>0</v>
      </c>
      <c r="F18" s="46">
        <v>1</v>
      </c>
    </row>
    <row r="19" spans="1:6">
      <c r="A19" s="45">
        <v>1500</v>
      </c>
      <c r="B19" s="31">
        <v>0</v>
      </c>
      <c r="C19" s="46">
        <v>1</v>
      </c>
      <c r="D19" s="45">
        <v>1500</v>
      </c>
      <c r="E19" s="31">
        <v>0</v>
      </c>
      <c r="F19" s="46">
        <v>1</v>
      </c>
    </row>
    <row r="20" spans="1:6">
      <c r="A20" s="45">
        <v>1600</v>
      </c>
      <c r="B20" s="31">
        <v>0</v>
      </c>
      <c r="C20" s="46">
        <v>1</v>
      </c>
      <c r="D20" s="45">
        <v>1600</v>
      </c>
      <c r="E20" s="31">
        <v>0</v>
      </c>
      <c r="F20" s="46">
        <v>1</v>
      </c>
    </row>
    <row r="21" spans="1:6">
      <c r="A21" s="45">
        <v>1700</v>
      </c>
      <c r="B21" s="31">
        <v>0</v>
      </c>
      <c r="C21" s="46">
        <v>1</v>
      </c>
      <c r="D21" s="45">
        <v>1700</v>
      </c>
      <c r="E21" s="31">
        <v>0</v>
      </c>
      <c r="F21" s="46">
        <v>1</v>
      </c>
    </row>
    <row r="22" spans="1:6">
      <c r="A22" s="45">
        <v>1800</v>
      </c>
      <c r="B22" s="31">
        <v>0</v>
      </c>
      <c r="C22" s="46">
        <v>1</v>
      </c>
      <c r="D22" s="45">
        <v>1800</v>
      </c>
      <c r="E22" s="31">
        <v>0</v>
      </c>
      <c r="F22" s="46">
        <v>1</v>
      </c>
    </row>
    <row r="23" spans="1:6">
      <c r="A23" s="45">
        <v>1900</v>
      </c>
      <c r="B23" s="31">
        <v>0</v>
      </c>
      <c r="C23" s="46">
        <v>1</v>
      </c>
      <c r="D23" s="45">
        <v>1900</v>
      </c>
      <c r="E23" s="31">
        <v>0</v>
      </c>
      <c r="F23" s="46">
        <v>1</v>
      </c>
    </row>
    <row r="24" spans="1:6">
      <c r="A24" s="45">
        <v>2000</v>
      </c>
      <c r="B24" s="31">
        <v>0</v>
      </c>
      <c r="C24" s="46">
        <v>1</v>
      </c>
      <c r="D24" s="45">
        <v>2000</v>
      </c>
      <c r="E24" s="31">
        <v>0</v>
      </c>
      <c r="F24" s="46">
        <v>1</v>
      </c>
    </row>
    <row r="25" spans="1:6">
      <c r="A25" s="45">
        <v>2100</v>
      </c>
      <c r="B25" s="31">
        <v>0</v>
      </c>
      <c r="C25" s="46">
        <v>1</v>
      </c>
      <c r="D25" s="45">
        <v>2100</v>
      </c>
      <c r="E25" s="31">
        <v>0</v>
      </c>
      <c r="F25" s="46">
        <v>1</v>
      </c>
    </row>
    <row r="26" spans="1:6">
      <c r="A26" s="45">
        <v>2200</v>
      </c>
      <c r="B26" s="31">
        <v>0</v>
      </c>
      <c r="C26" s="46">
        <v>1</v>
      </c>
      <c r="D26" s="45">
        <v>2200</v>
      </c>
      <c r="E26" s="31">
        <v>0</v>
      </c>
      <c r="F26" s="46">
        <v>1</v>
      </c>
    </row>
    <row r="27" spans="1:6">
      <c r="A27" s="45">
        <v>2300</v>
      </c>
      <c r="B27" s="31">
        <v>0</v>
      </c>
      <c r="C27" s="46">
        <v>1</v>
      </c>
      <c r="D27" s="45">
        <v>2300</v>
      </c>
      <c r="E27" s="31">
        <v>0</v>
      </c>
      <c r="F27" s="46">
        <v>1</v>
      </c>
    </row>
    <row r="28" spans="1:6">
      <c r="A28" s="45">
        <v>2400</v>
      </c>
      <c r="B28" s="31">
        <v>0</v>
      </c>
      <c r="C28" s="46">
        <v>1</v>
      </c>
      <c r="D28" s="45">
        <v>2400</v>
      </c>
      <c r="E28" s="31">
        <v>0</v>
      </c>
      <c r="F28" s="46">
        <v>1</v>
      </c>
    </row>
    <row r="29" spans="1:6">
      <c r="A29" s="31" t="s">
        <v>8</v>
      </c>
      <c r="B29" s="31">
        <v>0</v>
      </c>
      <c r="C29" s="46">
        <v>1</v>
      </c>
      <c r="D29" s="45" t="s">
        <v>8</v>
      </c>
      <c r="E29" s="31">
        <v>0</v>
      </c>
      <c r="F29" s="46">
        <v>1</v>
      </c>
    </row>
  </sheetData>
  <sortState ref="D2:E29">
    <sortCondition descending="1" ref="E2"/>
  </sortState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4B975-51CF-4666-80BF-A206F1CE882D}">
  <dimension ref="A1:G75"/>
  <sheetViews>
    <sheetView zoomScale="55" zoomScaleNormal="55" workbookViewId="0">
      <selection activeCell="K51" sqref="K51"/>
    </sheetView>
  </sheetViews>
  <sheetFormatPr defaultRowHeight="14.4"/>
  <cols>
    <col min="2" max="2" width="10.88671875" bestFit="1" customWidth="1"/>
    <col min="3" max="3" width="23.109375" bestFit="1" customWidth="1"/>
    <col min="4" max="4" width="22.33203125" customWidth="1"/>
    <col min="5" max="5" width="11.21875" bestFit="1" customWidth="1"/>
    <col min="6" max="6" width="25.5546875" customWidth="1"/>
    <col min="7" max="7" width="25.5546875" bestFit="1" customWidth="1"/>
  </cols>
  <sheetData>
    <row r="1" spans="1:7">
      <c r="A1" s="44" t="s">
        <v>7</v>
      </c>
      <c r="B1" s="44" t="s">
        <v>32</v>
      </c>
      <c r="C1" s="44" t="s">
        <v>33</v>
      </c>
      <c r="D1" s="44" t="s">
        <v>34</v>
      </c>
      <c r="E1" s="44" t="s">
        <v>32</v>
      </c>
      <c r="F1" s="44" t="s">
        <v>33</v>
      </c>
      <c r="G1" s="44" t="s">
        <v>34</v>
      </c>
    </row>
    <row r="2" spans="1:7">
      <c r="A2" s="45">
        <v>10</v>
      </c>
      <c r="B2" s="31">
        <v>56</v>
      </c>
      <c r="C2" s="31">
        <v>0</v>
      </c>
      <c r="D2" s="31">
        <v>0</v>
      </c>
      <c r="E2" s="43">
        <f>B2/$B$36</f>
        <v>0.13592233009708737</v>
      </c>
      <c r="F2" s="43">
        <v>0</v>
      </c>
      <c r="G2" s="43">
        <v>0</v>
      </c>
    </row>
    <row r="3" spans="1:7">
      <c r="A3" s="45">
        <v>20</v>
      </c>
      <c r="B3" s="31">
        <v>5</v>
      </c>
      <c r="C3" s="31">
        <v>0</v>
      </c>
      <c r="D3" s="31">
        <v>0</v>
      </c>
      <c r="E3" s="43">
        <f t="shared" ref="E3:E36" si="0">B3/$B$36</f>
        <v>1.2135922330097087E-2</v>
      </c>
      <c r="F3" s="43">
        <v>0</v>
      </c>
      <c r="G3" s="43">
        <v>0</v>
      </c>
    </row>
    <row r="4" spans="1:7">
      <c r="A4" s="45">
        <v>50</v>
      </c>
      <c r="B4" s="31">
        <v>7</v>
      </c>
      <c r="C4" s="31">
        <v>0</v>
      </c>
      <c r="D4" s="31">
        <v>0</v>
      </c>
      <c r="E4" s="43">
        <f t="shared" si="0"/>
        <v>1.6990291262135922E-2</v>
      </c>
      <c r="F4" s="43">
        <v>0</v>
      </c>
      <c r="G4" s="43">
        <v>0</v>
      </c>
    </row>
    <row r="5" spans="1:7">
      <c r="A5" s="45">
        <v>100</v>
      </c>
      <c r="B5" s="31">
        <v>7</v>
      </c>
      <c r="C5" s="31">
        <v>0</v>
      </c>
      <c r="D5" s="31">
        <v>0</v>
      </c>
      <c r="E5" s="43">
        <f t="shared" si="0"/>
        <v>1.6990291262135922E-2</v>
      </c>
      <c r="F5" s="43">
        <v>0</v>
      </c>
      <c r="G5" s="43">
        <v>0</v>
      </c>
    </row>
    <row r="6" spans="1:7">
      <c r="A6" s="45">
        <v>200</v>
      </c>
      <c r="B6" s="31">
        <v>10</v>
      </c>
      <c r="C6" s="31">
        <v>0</v>
      </c>
      <c r="D6" s="31">
        <v>0</v>
      </c>
      <c r="E6" s="43">
        <f t="shared" si="0"/>
        <v>2.4271844660194174E-2</v>
      </c>
      <c r="F6" s="43">
        <v>1.5873015873015872E-2</v>
      </c>
      <c r="G6" s="43">
        <v>0</v>
      </c>
    </row>
    <row r="7" spans="1:7">
      <c r="A7" s="45">
        <v>300</v>
      </c>
      <c r="B7" s="31">
        <v>16</v>
      </c>
      <c r="C7" s="31">
        <v>0</v>
      </c>
      <c r="D7" s="31">
        <v>0</v>
      </c>
      <c r="E7" s="43">
        <f t="shared" si="0"/>
        <v>3.8834951456310676E-2</v>
      </c>
      <c r="F7" s="43">
        <v>3.1746031746031744E-2</v>
      </c>
      <c r="G7" s="43">
        <v>3.7037037037037035E-2</v>
      </c>
    </row>
    <row r="8" spans="1:7">
      <c r="A8" s="45">
        <v>400</v>
      </c>
      <c r="B8" s="31">
        <v>9</v>
      </c>
      <c r="C8" s="31">
        <v>0</v>
      </c>
      <c r="D8" s="31">
        <v>0</v>
      </c>
      <c r="E8" s="43">
        <f t="shared" si="0"/>
        <v>2.1844660194174758E-2</v>
      </c>
      <c r="F8" s="43">
        <v>7.9365079365079361E-2</v>
      </c>
      <c r="G8" s="43">
        <v>7.407407407407407E-2</v>
      </c>
    </row>
    <row r="9" spans="1:7">
      <c r="A9" s="45">
        <v>500</v>
      </c>
      <c r="B9" s="31">
        <v>17</v>
      </c>
      <c r="C9" s="31">
        <v>0</v>
      </c>
      <c r="D9" s="31">
        <v>0</v>
      </c>
      <c r="E9" s="43">
        <f t="shared" si="0"/>
        <v>4.12621359223301E-2</v>
      </c>
      <c r="F9" s="43">
        <v>1.5873015873015872E-2</v>
      </c>
      <c r="G9" s="43">
        <v>7.407407407407407E-2</v>
      </c>
    </row>
    <row r="10" spans="1:7">
      <c r="A10" s="45">
        <v>600</v>
      </c>
      <c r="B10" s="31">
        <v>15</v>
      </c>
      <c r="C10" s="31">
        <v>0</v>
      </c>
      <c r="D10" s="31">
        <v>0</v>
      </c>
      <c r="E10" s="43">
        <f t="shared" si="0"/>
        <v>3.640776699029126E-2</v>
      </c>
      <c r="F10" s="43">
        <v>7.9365079365079361E-2</v>
      </c>
      <c r="G10" s="43">
        <v>7.407407407407407E-2</v>
      </c>
    </row>
    <row r="11" spans="1:7">
      <c r="A11" s="45">
        <v>700</v>
      </c>
      <c r="B11" s="31">
        <v>26</v>
      </c>
      <c r="C11" s="31">
        <v>1</v>
      </c>
      <c r="D11" s="31">
        <v>0</v>
      </c>
      <c r="E11" s="43">
        <f t="shared" si="0"/>
        <v>6.3106796116504854E-2</v>
      </c>
      <c r="F11" s="43">
        <v>0.15873015873015872</v>
      </c>
      <c r="G11" s="43">
        <v>0.14814814814814814</v>
      </c>
    </row>
    <row r="12" spans="1:7">
      <c r="A12" s="45">
        <v>800</v>
      </c>
      <c r="B12" s="31">
        <v>34</v>
      </c>
      <c r="C12" s="31">
        <v>0</v>
      </c>
      <c r="D12" s="31">
        <v>0</v>
      </c>
      <c r="E12" s="43">
        <f t="shared" si="0"/>
        <v>8.2524271844660199E-2</v>
      </c>
      <c r="F12" s="43">
        <v>7.9365079365079361E-2</v>
      </c>
      <c r="G12" s="43">
        <v>7.407407407407407E-2</v>
      </c>
    </row>
    <row r="13" spans="1:7">
      <c r="A13" s="45">
        <v>900</v>
      </c>
      <c r="B13" s="31">
        <v>23</v>
      </c>
      <c r="C13" s="31">
        <v>0</v>
      </c>
      <c r="D13" s="31">
        <v>1</v>
      </c>
      <c r="E13" s="43">
        <f t="shared" si="0"/>
        <v>5.5825242718446605E-2</v>
      </c>
      <c r="F13" s="43">
        <v>0.17460317460317459</v>
      </c>
      <c r="G13" s="43">
        <v>0.1111111111111111</v>
      </c>
    </row>
    <row r="14" spans="1:7">
      <c r="A14" s="45">
        <v>1000</v>
      </c>
      <c r="B14" s="31">
        <v>39</v>
      </c>
      <c r="C14" s="31">
        <v>2</v>
      </c>
      <c r="D14" s="31">
        <v>0</v>
      </c>
      <c r="E14" s="43">
        <f t="shared" si="0"/>
        <v>9.4660194174757281E-2</v>
      </c>
      <c r="F14" s="43">
        <v>0.14285714285714285</v>
      </c>
      <c r="G14" s="43">
        <v>0.25925925925925924</v>
      </c>
    </row>
    <row r="15" spans="1:7">
      <c r="A15" s="45">
        <v>1100</v>
      </c>
      <c r="B15" s="31">
        <v>56</v>
      </c>
      <c r="C15" s="31">
        <v>2</v>
      </c>
      <c r="D15" s="31">
        <v>0</v>
      </c>
      <c r="E15" s="43">
        <f t="shared" si="0"/>
        <v>0.13592233009708737</v>
      </c>
      <c r="F15" s="43">
        <v>9.5238095238095233E-2</v>
      </c>
      <c r="G15" s="43">
        <v>0.1111111111111111</v>
      </c>
    </row>
    <row r="16" spans="1:7">
      <c r="A16" s="45">
        <v>1200</v>
      </c>
      <c r="B16" s="31">
        <v>34</v>
      </c>
      <c r="C16" s="31">
        <v>3</v>
      </c>
      <c r="D16" s="31">
        <v>2</v>
      </c>
      <c r="E16" s="43">
        <f t="shared" si="0"/>
        <v>8.2524271844660199E-2</v>
      </c>
      <c r="F16" s="43">
        <v>9.5238095238095233E-2</v>
      </c>
      <c r="G16" s="43">
        <v>3.7037037037037035E-2</v>
      </c>
    </row>
    <row r="17" spans="1:7">
      <c r="A17" s="45">
        <v>1300</v>
      </c>
      <c r="B17" s="31">
        <v>19</v>
      </c>
      <c r="C17" s="31">
        <v>1</v>
      </c>
      <c r="D17" s="31">
        <v>1</v>
      </c>
      <c r="E17" s="43">
        <f t="shared" si="0"/>
        <v>4.6116504854368932E-2</v>
      </c>
      <c r="F17" s="43">
        <v>3.1746031746031744E-2</v>
      </c>
      <c r="G17" s="43">
        <v>0</v>
      </c>
    </row>
    <row r="18" spans="1:7">
      <c r="A18" s="45">
        <v>1400</v>
      </c>
      <c r="B18" s="31">
        <v>17</v>
      </c>
      <c r="C18" s="31">
        <v>0</v>
      </c>
      <c r="D18" s="31">
        <v>1</v>
      </c>
      <c r="E18" s="43">
        <f t="shared" si="0"/>
        <v>4.12621359223301E-2</v>
      </c>
      <c r="F18" s="43">
        <v>0</v>
      </c>
      <c r="G18" s="43">
        <v>0</v>
      </c>
    </row>
    <row r="19" spans="1:7">
      <c r="A19" s="45">
        <v>1500</v>
      </c>
      <c r="B19" s="31">
        <v>11</v>
      </c>
      <c r="C19" s="31">
        <v>2</v>
      </c>
      <c r="D19" s="31">
        <v>1</v>
      </c>
      <c r="E19" s="43">
        <f t="shared" si="0"/>
        <v>2.6699029126213591E-2</v>
      </c>
      <c r="F19" s="43">
        <v>0</v>
      </c>
      <c r="G19" s="43">
        <v>0</v>
      </c>
    </row>
    <row r="20" spans="1:7">
      <c r="A20" s="45">
        <v>1600</v>
      </c>
      <c r="B20" s="31">
        <v>8</v>
      </c>
      <c r="C20" s="31">
        <v>2</v>
      </c>
      <c r="D20" s="31">
        <v>2</v>
      </c>
      <c r="E20" s="43">
        <f t="shared" si="0"/>
        <v>1.9417475728155338E-2</v>
      </c>
      <c r="F20" s="43">
        <v>0</v>
      </c>
      <c r="G20" s="43">
        <v>0</v>
      </c>
    </row>
    <row r="21" spans="1:7">
      <c r="A21" s="45">
        <v>1700</v>
      </c>
      <c r="B21" s="31">
        <v>2</v>
      </c>
      <c r="C21" s="31">
        <v>1</v>
      </c>
      <c r="D21" s="31">
        <v>0</v>
      </c>
      <c r="E21" s="43">
        <f t="shared" si="0"/>
        <v>4.8543689320388345E-3</v>
      </c>
      <c r="F21" s="43">
        <v>0</v>
      </c>
      <c r="G21" s="43">
        <v>0</v>
      </c>
    </row>
    <row r="22" spans="1:7">
      <c r="A22" s="45">
        <v>1800</v>
      </c>
      <c r="B22" s="31">
        <v>1</v>
      </c>
      <c r="C22" s="31">
        <v>4</v>
      </c>
      <c r="D22" s="31">
        <v>0</v>
      </c>
      <c r="E22" s="43">
        <f t="shared" si="0"/>
        <v>2.4271844660194173E-3</v>
      </c>
      <c r="F22" s="43">
        <v>0</v>
      </c>
      <c r="G22" s="43">
        <v>0</v>
      </c>
    </row>
    <row r="23" spans="1:7">
      <c r="A23" s="45">
        <v>1900</v>
      </c>
      <c r="B23" s="45">
        <v>0</v>
      </c>
      <c r="C23" s="31">
        <v>4</v>
      </c>
      <c r="D23" s="31">
        <v>3</v>
      </c>
      <c r="E23" s="43">
        <f t="shared" si="0"/>
        <v>0</v>
      </c>
      <c r="F23" s="43">
        <v>0</v>
      </c>
      <c r="G23" s="43">
        <v>0</v>
      </c>
    </row>
    <row r="24" spans="1:7">
      <c r="A24" s="45">
        <v>2000</v>
      </c>
      <c r="B24" s="45">
        <v>0</v>
      </c>
      <c r="C24" s="31">
        <v>6</v>
      </c>
      <c r="D24" s="31">
        <v>2</v>
      </c>
      <c r="E24" s="43">
        <f t="shared" si="0"/>
        <v>0</v>
      </c>
      <c r="F24" s="43">
        <v>0</v>
      </c>
      <c r="G24" s="43">
        <v>0</v>
      </c>
    </row>
    <row r="25" spans="1:7">
      <c r="A25" s="45">
        <v>2100</v>
      </c>
      <c r="B25" s="45">
        <v>0</v>
      </c>
      <c r="C25" s="31">
        <v>4</v>
      </c>
      <c r="D25" s="31">
        <v>3</v>
      </c>
      <c r="E25" s="43">
        <f t="shared" si="0"/>
        <v>0</v>
      </c>
      <c r="F25" s="43">
        <v>0</v>
      </c>
      <c r="G25" s="43">
        <v>0</v>
      </c>
    </row>
    <row r="26" spans="1:7">
      <c r="A26" s="45">
        <v>2200</v>
      </c>
      <c r="B26" s="45">
        <v>0</v>
      </c>
      <c r="C26" s="31">
        <v>8</v>
      </c>
      <c r="D26" s="31">
        <v>0</v>
      </c>
      <c r="E26" s="43">
        <f t="shared" si="0"/>
        <v>0</v>
      </c>
      <c r="F26" s="43">
        <v>0</v>
      </c>
      <c r="G26" s="43">
        <v>0</v>
      </c>
    </row>
    <row r="27" spans="1:7">
      <c r="A27" s="45">
        <v>2300</v>
      </c>
      <c r="B27" s="45">
        <v>0</v>
      </c>
      <c r="C27" s="31">
        <v>2</v>
      </c>
      <c r="D27" s="31">
        <v>3</v>
      </c>
      <c r="E27" s="43">
        <f t="shared" si="0"/>
        <v>0</v>
      </c>
      <c r="F27" s="43">
        <v>0</v>
      </c>
      <c r="G27" s="43">
        <v>0</v>
      </c>
    </row>
    <row r="28" spans="1:7">
      <c r="A28" s="45">
        <v>2400</v>
      </c>
      <c r="B28" s="45">
        <v>0</v>
      </c>
      <c r="C28" s="31">
        <v>6</v>
      </c>
      <c r="D28" s="31">
        <v>1</v>
      </c>
      <c r="E28" s="43">
        <f t="shared" si="0"/>
        <v>0</v>
      </c>
      <c r="F28" s="43">
        <v>0</v>
      </c>
      <c r="G28" s="43">
        <v>0</v>
      </c>
    </row>
    <row r="29" spans="1:7">
      <c r="A29" s="45">
        <v>2500</v>
      </c>
      <c r="B29" s="45">
        <v>0</v>
      </c>
      <c r="C29" s="31">
        <v>4</v>
      </c>
      <c r="D29" s="31">
        <v>4</v>
      </c>
      <c r="E29" s="43">
        <f t="shared" si="0"/>
        <v>0</v>
      </c>
      <c r="F29" s="43">
        <v>0</v>
      </c>
      <c r="G29" s="43">
        <v>0</v>
      </c>
    </row>
    <row r="30" spans="1:7">
      <c r="A30" s="45">
        <v>2600</v>
      </c>
      <c r="B30" s="45">
        <v>0</v>
      </c>
      <c r="C30" s="31">
        <v>4</v>
      </c>
      <c r="D30" s="31">
        <v>4</v>
      </c>
      <c r="E30" s="43">
        <f t="shared" si="0"/>
        <v>0</v>
      </c>
      <c r="F30" s="43">
        <v>0</v>
      </c>
      <c r="G30" s="43">
        <v>0</v>
      </c>
    </row>
    <row r="31" spans="1:7">
      <c r="A31" s="45">
        <v>2700</v>
      </c>
      <c r="B31" s="45">
        <v>0</v>
      </c>
      <c r="C31" s="31">
        <v>3</v>
      </c>
      <c r="D31" s="31">
        <v>3</v>
      </c>
      <c r="E31" s="43">
        <f t="shared" si="0"/>
        <v>0</v>
      </c>
      <c r="F31" s="43">
        <v>0</v>
      </c>
      <c r="G31" s="43">
        <v>0</v>
      </c>
    </row>
    <row r="32" spans="1:7">
      <c r="A32" s="45">
        <v>2800</v>
      </c>
      <c r="B32" s="45">
        <v>0</v>
      </c>
      <c r="C32" s="31">
        <v>6</v>
      </c>
      <c r="D32" s="31">
        <v>2</v>
      </c>
      <c r="E32" s="43">
        <f t="shared" si="0"/>
        <v>0</v>
      </c>
      <c r="F32" s="43">
        <v>0</v>
      </c>
      <c r="G32" s="43">
        <v>0</v>
      </c>
    </row>
    <row r="33" spans="1:7">
      <c r="A33" s="45">
        <v>2900</v>
      </c>
      <c r="B33" s="45">
        <v>0</v>
      </c>
      <c r="C33" s="31">
        <v>4</v>
      </c>
      <c r="D33" s="31">
        <v>0</v>
      </c>
      <c r="E33" s="43">
        <f t="shared" si="0"/>
        <v>0</v>
      </c>
      <c r="F33" s="43">
        <v>0</v>
      </c>
      <c r="G33" s="43">
        <v>0</v>
      </c>
    </row>
    <row r="34" spans="1:7">
      <c r="A34" s="45">
        <v>3000</v>
      </c>
      <c r="B34" s="45">
        <v>0</v>
      </c>
      <c r="C34" s="31">
        <v>1</v>
      </c>
      <c r="D34" s="31">
        <v>0</v>
      </c>
      <c r="E34" s="43">
        <f t="shared" si="0"/>
        <v>0</v>
      </c>
      <c r="F34" s="43">
        <v>0</v>
      </c>
      <c r="G34" s="43">
        <v>0</v>
      </c>
    </row>
    <row r="35" spans="1:7">
      <c r="A35" s="45">
        <v>3100</v>
      </c>
      <c r="B35" s="45">
        <v>0</v>
      </c>
      <c r="C35" s="31">
        <v>2</v>
      </c>
      <c r="D35" s="31">
        <v>1</v>
      </c>
      <c r="E35" s="43">
        <f t="shared" si="0"/>
        <v>0</v>
      </c>
      <c r="F35" s="43">
        <v>0</v>
      </c>
      <c r="G35" s="43">
        <v>0</v>
      </c>
    </row>
    <row r="36" spans="1:7">
      <c r="A36" s="31" t="s">
        <v>11</v>
      </c>
      <c r="B36" s="31">
        <f>SUM(B1:B35)</f>
        <v>412</v>
      </c>
      <c r="C36" s="31">
        <f t="shared" ref="C36:D36" si="1">SUM(C1:C35)</f>
        <v>72</v>
      </c>
      <c r="D36" s="31">
        <f t="shared" si="1"/>
        <v>34</v>
      </c>
      <c r="E36" s="43">
        <f t="shared" si="0"/>
        <v>1</v>
      </c>
      <c r="F36" s="43"/>
      <c r="G36" s="43">
        <v>0</v>
      </c>
    </row>
    <row r="42" spans="1:7">
      <c r="C42" s="4"/>
      <c r="D42" s="5"/>
    </row>
    <row r="43" spans="1:7">
      <c r="C43" s="4"/>
      <c r="D43" s="5"/>
    </row>
    <row r="44" spans="1:7">
      <c r="C44" s="4"/>
      <c r="D44" s="5"/>
    </row>
    <row r="45" spans="1:7">
      <c r="C45" s="4"/>
      <c r="D45" s="5"/>
    </row>
    <row r="46" spans="1:7">
      <c r="C46" s="4"/>
      <c r="D46" s="5"/>
    </row>
    <row r="47" spans="1:7">
      <c r="C47" s="4"/>
      <c r="D47" s="5"/>
    </row>
    <row r="48" spans="1:7">
      <c r="C48" s="4"/>
      <c r="D48" s="5"/>
    </row>
    <row r="49" spans="3:4">
      <c r="C49" s="4"/>
      <c r="D49" s="5"/>
    </row>
    <row r="50" spans="3:4">
      <c r="C50" s="4"/>
      <c r="D50" s="5"/>
    </row>
    <row r="51" spans="3:4">
      <c r="C51" s="4"/>
      <c r="D51" s="5"/>
    </row>
    <row r="52" spans="3:4">
      <c r="C52" s="4"/>
      <c r="D52" s="5"/>
    </row>
    <row r="53" spans="3:4">
      <c r="C53" s="4"/>
      <c r="D53" s="5"/>
    </row>
    <row r="54" spans="3:4">
      <c r="C54" s="4"/>
      <c r="D54" s="5"/>
    </row>
    <row r="55" spans="3:4">
      <c r="C55" s="4"/>
      <c r="D55" s="5"/>
    </row>
    <row r="56" spans="3:4">
      <c r="C56" s="4"/>
      <c r="D56" s="5"/>
    </row>
    <row r="57" spans="3:4">
      <c r="C57" s="4"/>
      <c r="D57" s="5"/>
    </row>
    <row r="58" spans="3:4">
      <c r="C58" s="4"/>
      <c r="D58" s="5"/>
    </row>
    <row r="59" spans="3:4">
      <c r="C59" s="4"/>
      <c r="D59" s="5"/>
    </row>
    <row r="60" spans="3:4">
      <c r="C60" s="4"/>
      <c r="D60" s="5"/>
    </row>
    <row r="61" spans="3:4">
      <c r="C61" s="4"/>
      <c r="D61" s="5"/>
    </row>
    <row r="62" spans="3:4">
      <c r="C62" s="4"/>
      <c r="D62" s="5"/>
    </row>
    <row r="63" spans="3:4">
      <c r="C63" s="4"/>
      <c r="D63" s="5"/>
    </row>
    <row r="64" spans="3:4">
      <c r="C64" s="4"/>
      <c r="D64" s="5"/>
    </row>
    <row r="65" spans="3:4">
      <c r="C65" s="4"/>
      <c r="D65" s="5"/>
    </row>
    <row r="66" spans="3:4">
      <c r="C66" s="4"/>
      <c r="D66" s="5"/>
    </row>
    <row r="67" spans="3:4">
      <c r="C67" s="4"/>
      <c r="D67" s="5"/>
    </row>
    <row r="68" spans="3:4">
      <c r="C68" s="4"/>
      <c r="D68" s="5"/>
    </row>
    <row r="69" spans="3:4">
      <c r="C69" s="4"/>
      <c r="D69" s="5"/>
    </row>
    <row r="70" spans="3:4">
      <c r="C70" s="4"/>
      <c r="D70" s="5"/>
    </row>
    <row r="71" spans="3:4">
      <c r="C71" s="4"/>
      <c r="D71" s="5"/>
    </row>
    <row r="72" spans="3:4">
      <c r="C72" s="4"/>
      <c r="D72" s="5"/>
    </row>
    <row r="73" spans="3:4">
      <c r="C73" s="4"/>
      <c r="D73" s="5"/>
    </row>
    <row r="74" spans="3:4">
      <c r="C74" s="4"/>
      <c r="D74" s="5"/>
    </row>
    <row r="75" spans="3:4">
      <c r="C75" s="4"/>
      <c r="D75" s="5"/>
    </row>
  </sheetData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148_Morphy_z and NER data</vt:lpstr>
      <vt:lpstr>Desc. Stats.</vt:lpstr>
      <vt:lpstr>Hist_148_NER</vt:lpstr>
      <vt:lpstr>Hist_148A_NER</vt:lpstr>
      <vt:lpstr>Hist_148B_NER</vt:lpstr>
      <vt:lpstr>Hist_148_300voxels</vt:lpstr>
      <vt:lpstr>Hist_148_400voxels</vt:lpstr>
      <vt:lpstr>NER and Morphy Histrogram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Hijaz Kamal Hasnan</dc:creator>
  <cp:lastModifiedBy>Hijaz Kamal Hasnan</cp:lastModifiedBy>
  <dcterms:created xsi:type="dcterms:W3CDTF">2018-12-07T00:29:49Z</dcterms:created>
  <dcterms:modified xsi:type="dcterms:W3CDTF">2019-12-11T05:12:52Z</dcterms:modified>
</cp:coreProperties>
</file>